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SSIERS SPECIFIQUES\8. PARTENARIATS PUBLICS - PRIVES\3. PARTENAIRES PRIVES\1. PARTENAIRES - FINANCEURS\ANCV\2024\Boite à outils\"/>
    </mc:Choice>
  </mc:AlternateContent>
  <xr:revisionPtr revIDLastSave="0" documentId="13_ncr:1_{30464A9A-C786-449E-922C-3DF7228BB23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Notice" sheetId="10" r:id="rId1"/>
    <sheet name="1. Budget prévisionnel" sheetId="11" r:id="rId2"/>
    <sheet name="2. Bilan financier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1" l="1"/>
  <c r="J15" i="11"/>
  <c r="E19" i="11"/>
  <c r="D19" i="11"/>
  <c r="I14" i="12"/>
  <c r="H14" i="12"/>
  <c r="G14" i="12"/>
  <c r="F14" i="12"/>
  <c r="E14" i="12"/>
  <c r="D14" i="12"/>
  <c r="C14" i="12"/>
  <c r="B14" i="12"/>
  <c r="J13" i="12"/>
  <c r="J14" i="12" s="1"/>
  <c r="D20" i="12" l="1"/>
  <c r="E20" i="12" s="1"/>
  <c r="D19" i="12"/>
  <c r="E19" i="12" s="1"/>
  <c r="D18" i="12"/>
  <c r="E18" i="12" s="1"/>
  <c r="K13" i="12"/>
  <c r="A25" i="12"/>
  <c r="Q25" i="12" l="1"/>
  <c r="R25" i="12" s="1"/>
  <c r="A26" i="12"/>
  <c r="E21" i="12"/>
  <c r="C15" i="11"/>
  <c r="J14" i="11"/>
  <c r="A26" i="11" s="1"/>
  <c r="D15" i="11" l="1"/>
  <c r="E15" i="11"/>
  <c r="F15" i="11"/>
  <c r="G15" i="11"/>
  <c r="I15" i="11"/>
  <c r="H15" i="11"/>
  <c r="B15" i="11"/>
  <c r="D21" i="11" l="1"/>
  <c r="E21" i="11" s="1"/>
  <c r="D20" i="11"/>
  <c r="E20" i="11"/>
  <c r="E22" i="11" l="1"/>
  <c r="A27" i="11" s="1"/>
  <c r="Q26" i="11" l="1"/>
  <c r="R26" i="11" s="1"/>
</calcChain>
</file>

<file path=xl/sharedStrings.xml><?xml version="1.0" encoding="utf-8"?>
<sst xmlns="http://schemas.openxmlformats.org/spreadsheetml/2006/main" count="132" uniqueCount="83">
  <si>
    <t>Hébergement</t>
  </si>
  <si>
    <t>Restauration / alimentation</t>
  </si>
  <si>
    <t>Activités sur place</t>
  </si>
  <si>
    <t>Partenaires privés : entreprises et fondations</t>
  </si>
  <si>
    <t>Europe</t>
  </si>
  <si>
    <t>Total recettes</t>
  </si>
  <si>
    <t>CAF</t>
  </si>
  <si>
    <t>Autres</t>
  </si>
  <si>
    <t>Frais de transport domicile-lieu de séjour</t>
  </si>
  <si>
    <t>Assurances/ Taxe de séjour</t>
  </si>
  <si>
    <t>Surcoût handicap</t>
  </si>
  <si>
    <t xml:space="preserve"> MSA</t>
  </si>
  <si>
    <t>Compensation handicap</t>
  </si>
  <si>
    <t>Mutuelles/Caisses de retraite</t>
  </si>
  <si>
    <t>Communes/CCAS</t>
  </si>
  <si>
    <t>EPCI</t>
  </si>
  <si>
    <t>Département</t>
  </si>
  <si>
    <t>Servies déconcentrés de l'Etat</t>
  </si>
  <si>
    <t>Etat</t>
  </si>
  <si>
    <t>Aide Coorace-ANCV</t>
  </si>
  <si>
    <t>Achat de séjours tout en 1 (all inclusive)</t>
  </si>
  <si>
    <t>Total</t>
  </si>
  <si>
    <t>Prix prévisionnel par participant</t>
  </si>
  <si>
    <t>Prix prévisionnel global du séjour</t>
  </si>
  <si>
    <t>Bénéficiaires</t>
  </si>
  <si>
    <t>Nombre</t>
  </si>
  <si>
    <t>Type de participant</t>
  </si>
  <si>
    <t>Participation des bénéficiaires (mini. 1 €/personne)</t>
  </si>
  <si>
    <t>Autofinancement Structure</t>
  </si>
  <si>
    <r>
      <t xml:space="preserve">Actions d'autofinancement des bénéficiaires </t>
    </r>
    <r>
      <rPr>
        <sz val="9"/>
        <color theme="1"/>
        <rFont val="Arial"/>
        <family val="2"/>
      </rPr>
      <t>(ventes, vides grenier, tombola…)</t>
    </r>
  </si>
  <si>
    <t>Aide max/personne</t>
  </si>
  <si>
    <t>Prix réel global du séjour</t>
  </si>
  <si>
    <r>
      <t xml:space="preserve">Ecart dépenses-
recettes
</t>
    </r>
    <r>
      <rPr>
        <sz val="9"/>
        <color rgb="FFFF0000"/>
        <rFont val="Arial"/>
        <family val="2"/>
      </rPr>
      <t>(Doit être nul)</t>
    </r>
  </si>
  <si>
    <t>Montant max que la structure peut demander</t>
  </si>
  <si>
    <r>
      <t>Dépenses réelles</t>
    </r>
    <r>
      <rPr>
        <b/>
        <sz val="11"/>
        <color rgb="FFFF0000"/>
        <rFont val="Arial"/>
        <family val="2"/>
      </rPr>
      <t>*</t>
    </r>
  </si>
  <si>
    <r>
      <t>Calcul de l'aide financière ANCV-Coorace</t>
    </r>
    <r>
      <rPr>
        <b/>
        <sz val="11"/>
        <color rgb="FFFF0000"/>
        <rFont val="Arial"/>
        <family val="2"/>
      </rPr>
      <t>*</t>
    </r>
  </si>
  <si>
    <r>
      <t>Recettes réelles</t>
    </r>
    <r>
      <rPr>
        <b/>
        <sz val="11"/>
        <color rgb="FFFF0000"/>
        <rFont val="Arial"/>
        <family val="2"/>
      </rPr>
      <t>*</t>
    </r>
  </si>
  <si>
    <r>
      <t>Recettes prévisionnelles</t>
    </r>
    <r>
      <rPr>
        <b/>
        <sz val="11"/>
        <color rgb="FFFF0000"/>
        <rFont val="Arial"/>
        <family val="2"/>
      </rPr>
      <t>*</t>
    </r>
  </si>
  <si>
    <r>
      <t>Dépenses prévisionnelles</t>
    </r>
    <r>
      <rPr>
        <b/>
        <sz val="11"/>
        <color rgb="FFFF0000"/>
        <rFont val="Arial"/>
        <family val="2"/>
      </rPr>
      <t>*</t>
    </r>
  </si>
  <si>
    <t>Quels projets ?</t>
  </si>
  <si>
    <t>·</t>
  </si>
  <si>
    <t>OU</t>
  </si>
  <si>
    <t>Nombre de parts</t>
  </si>
  <si>
    <t>½ part supplémentaire</t>
  </si>
  <si>
    <t>- Quotient familial (QF) de 900 € (au sens de la CAF)
- ou Revenu fiscal de référence (RFR) mentionné dans le tableau suivant (lorsque le Bénéficiaire n’est pas allocataire de la CAF) :</t>
  </si>
  <si>
    <r>
      <rPr>
        <b/>
        <sz val="11"/>
        <color rgb="FF000000"/>
        <rFont val="Arial"/>
        <family val="2"/>
      </rPr>
      <t xml:space="preserve">2) Critère économique : </t>
    </r>
    <r>
      <rPr>
        <sz val="11"/>
        <color rgb="FF000000"/>
        <rFont val="Arial"/>
        <family val="2"/>
      </rPr>
      <t xml:space="preserve">personnes dont les ressources sont inférieures aux montants ci-dessous :
</t>
    </r>
  </si>
  <si>
    <t>Revenu fiscal de référence (RFR)</t>
  </si>
  <si>
    <r>
      <t xml:space="preserve">Quels bénéficiaires ? </t>
    </r>
    <r>
      <rPr>
        <sz val="14"/>
        <color theme="1"/>
        <rFont val="Arial"/>
        <family val="2"/>
      </rPr>
      <t>Deux entrées possibles :</t>
    </r>
  </si>
  <si>
    <r>
      <t xml:space="preserve">L’aide financière est une </t>
    </r>
    <r>
      <rPr>
        <b/>
        <sz val="11"/>
        <color theme="1"/>
        <rFont val="Arial"/>
        <family val="2"/>
      </rPr>
      <t>aide à la personne</t>
    </r>
  </si>
  <si>
    <t>Accompagnateurs bénévoles justifiant des critères économiques (cf. Notice)</t>
  </si>
  <si>
    <t>Rappel de critères d'éligibilité et des modalités de financement</t>
  </si>
  <si>
    <t>Rappel de la procédure d'instruction du projet vacances</t>
  </si>
  <si>
    <t>Avant le séjour</t>
  </si>
  <si>
    <t>Après le séjour</t>
  </si>
  <si>
    <t>- Vous serez informés de la recevabilité de votre demande dans un délai de 30 jours après son envoi</t>
  </si>
  <si>
    <t>- La validation par Coorace de ces éléments ouvrira le versement du solde de l’aide financière.</t>
  </si>
  <si>
    <r>
      <t xml:space="preserve">Accompagnateurs salariés / Accompagnateurs bénévoles ne justifiant </t>
    </r>
    <r>
      <rPr>
        <b/>
        <u val="singleAccounting"/>
        <sz val="9"/>
        <color rgb="FF000000"/>
        <rFont val="Arial"/>
        <family val="2"/>
      </rPr>
      <t>pas</t>
    </r>
    <r>
      <rPr>
        <sz val="9"/>
        <color rgb="FF000000"/>
        <rFont val="Arial"/>
        <family val="2"/>
      </rPr>
      <t xml:space="preserve"> des critères économiques (cf. Notice)</t>
    </r>
  </si>
  <si>
    <r>
      <rPr>
        <b/>
        <sz val="11"/>
        <color rgb="FF000000"/>
        <rFont val="Arial"/>
        <family val="2"/>
      </rPr>
      <t>Max. 30 %</t>
    </r>
    <r>
      <rPr>
        <sz val="11"/>
        <color rgb="FF000000"/>
        <rFont val="Arial"/>
        <family val="2"/>
      </rPr>
      <t xml:space="preserve"> du coût total du séjour de l’</t>
    </r>
    <r>
      <rPr>
        <b/>
        <sz val="11"/>
        <color rgb="FF000000"/>
        <rFont val="Arial"/>
        <family val="2"/>
      </rPr>
      <t xml:space="preserve">Accompagnateur salarié </t>
    </r>
    <r>
      <rPr>
        <sz val="11"/>
        <color rgb="FF000000"/>
        <rFont val="Arial"/>
        <family val="2"/>
      </rPr>
      <t>OU de l'</t>
    </r>
    <r>
      <rPr>
        <b/>
        <sz val="11"/>
        <color rgb="FF000000"/>
        <rFont val="Arial"/>
        <family val="2"/>
      </rPr>
      <t>accompagnateur bénévole ne justifiant pas du critère économique</t>
    </r>
  </si>
  <si>
    <t>Quels montants maximum pour les aides au projet vacances ?</t>
  </si>
  <si>
    <t>- La structure transmet à Coorace tous les justificatifs</t>
  </si>
  <si>
    <r>
      <t>Coût/nuitée/
personne</t>
    </r>
    <r>
      <rPr>
        <sz val="9"/>
        <color rgb="FFFF0000"/>
        <rFont val="Arial"/>
        <family val="2"/>
      </rPr>
      <t xml:space="preserve"> (max 190€)</t>
    </r>
  </si>
  <si>
    <t>Prix réel  par participant</t>
  </si>
  <si>
    <t>Montant max que la structure peut recevoir</t>
  </si>
  <si>
    <r>
      <t>Nombre de participants</t>
    </r>
    <r>
      <rPr>
        <b/>
        <sz val="9"/>
        <color rgb="FFFF0000"/>
        <rFont val="Arial"/>
        <family val="2"/>
      </rPr>
      <t>*</t>
    </r>
  </si>
  <si>
    <r>
      <t>Nombre de nuitées</t>
    </r>
    <r>
      <rPr>
        <b/>
        <sz val="9"/>
        <color rgb="FFFF0000"/>
        <rFont val="Arial"/>
        <family val="2"/>
      </rPr>
      <t>*</t>
    </r>
    <r>
      <rPr>
        <sz val="9"/>
        <rFont val="Arial"/>
        <family val="2"/>
      </rPr>
      <t xml:space="preserve"> (mini. 1  et max. 21)</t>
    </r>
  </si>
  <si>
    <r>
      <rPr>
        <b/>
        <sz val="9"/>
        <rFont val="Arial"/>
        <family val="2"/>
      </rPr>
      <t>Nombre de participants réel</t>
    </r>
    <r>
      <rPr>
        <b/>
        <sz val="9"/>
        <color rgb="FFFF0000"/>
        <rFont val="Arial"/>
        <family val="2"/>
      </rPr>
      <t>*</t>
    </r>
  </si>
  <si>
    <r>
      <rPr>
        <b/>
        <sz val="9"/>
        <rFont val="Arial"/>
        <family val="2"/>
      </rPr>
      <t>Nombre de nuitées</t>
    </r>
    <r>
      <rPr>
        <b/>
        <sz val="9"/>
        <color rgb="FFFF0000"/>
        <rFont val="Arial"/>
        <family val="2"/>
      </rPr>
      <t>*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(mini. 1  et max. 21)</t>
    </r>
  </si>
  <si>
    <t>Les projets soutenus satisferont aux conditions suivantes :</t>
  </si>
  <si>
    <t>Projets de vacances individuels ou collectifs, autonomes ou accompagnés</t>
  </si>
  <si>
    <r>
      <t xml:space="preserve">Portés par des </t>
    </r>
    <r>
      <rPr>
        <b/>
        <sz val="11"/>
        <color theme="1"/>
        <rFont val="Arial"/>
        <family val="2"/>
      </rPr>
      <t>structures adhérentes de Coorace</t>
    </r>
  </si>
  <si>
    <t>Se déroulant en Union Européenne + Suisse</t>
  </si>
  <si>
    <t>Non-initiés au moment de leur examen</t>
  </si>
  <si>
    <r>
      <t xml:space="preserve">D’une </t>
    </r>
    <r>
      <rPr>
        <b/>
        <sz val="11"/>
        <color theme="1"/>
        <rFont val="Arial"/>
        <family val="2"/>
      </rPr>
      <t>durée minimum d'une nuitée et de 21 nuitées maximum</t>
    </r>
  </si>
  <si>
    <r>
      <t xml:space="preserve">Dont le coût plafond est de </t>
    </r>
    <r>
      <rPr>
        <b/>
        <sz val="11"/>
        <color theme="1"/>
        <rFont val="Arial"/>
        <family val="2"/>
      </rPr>
      <t>190 € / nuitée / par personne</t>
    </r>
  </si>
  <si>
    <r>
      <rPr>
        <b/>
        <sz val="11"/>
        <color theme="1"/>
        <rFont val="Arial"/>
        <family val="2"/>
      </rPr>
      <t>Investissement des bénéficiaires</t>
    </r>
    <r>
      <rPr>
        <sz val="11"/>
        <color theme="1"/>
        <rFont val="Arial"/>
        <family val="2"/>
      </rPr>
      <t xml:space="preserve">, tant dans la préparation du séjour que sur le plan financier (exclusion de toute gratuité) à concurrence de ses possibilités </t>
    </r>
  </si>
  <si>
    <t>Le porteur de projet a obligatoirement sollicité un cofinancement d'un autre organisme au moins</t>
  </si>
  <si>
    <r>
      <rPr>
        <b/>
        <sz val="11"/>
        <color theme="1"/>
        <rFont val="Arial"/>
        <family val="2"/>
      </rPr>
      <t xml:space="preserve">Max. 60 % </t>
    </r>
    <r>
      <rPr>
        <sz val="11"/>
        <color theme="1"/>
        <rFont val="Arial"/>
        <family val="2"/>
      </rPr>
      <t xml:space="preserve">du coût total du séjour du </t>
    </r>
    <r>
      <rPr>
        <b/>
        <sz val="11"/>
        <color theme="1"/>
        <rFont val="Arial"/>
        <family val="2"/>
      </rPr>
      <t>Bénéficiaire</t>
    </r>
  </si>
  <si>
    <r>
      <rPr>
        <b/>
        <sz val="11"/>
        <color theme="1"/>
        <rFont val="Arial"/>
        <family val="2"/>
      </rPr>
      <t>Max. 60 %</t>
    </r>
    <r>
      <rPr>
        <sz val="11"/>
        <color theme="1"/>
        <rFont val="Arial"/>
        <family val="2"/>
      </rPr>
      <t xml:space="preserve"> du coût total du séjour du l'</t>
    </r>
    <r>
      <rPr>
        <b/>
        <sz val="11"/>
        <color theme="1"/>
        <rFont val="Arial"/>
        <family val="2"/>
      </rPr>
      <t xml:space="preserve">Accompagnateur bénévole </t>
    </r>
    <r>
      <rPr>
        <sz val="11"/>
        <color theme="1"/>
        <rFont val="Arial"/>
        <family val="2"/>
      </rPr>
      <t>qu</t>
    </r>
    <r>
      <rPr>
        <sz val="11"/>
        <color rgb="FF000000"/>
        <rFont val="Arial"/>
        <family val="2"/>
      </rPr>
      <t>i justifie du</t>
    </r>
    <r>
      <rPr>
        <b/>
        <sz val="11"/>
        <color rgb="FF000000"/>
        <rFont val="Arial"/>
        <family val="2"/>
      </rPr>
      <t xml:space="preserve"> critère économique</t>
    </r>
  </si>
  <si>
    <r>
      <rPr>
        <b/>
        <sz val="11"/>
        <color rgb="FF000000"/>
        <rFont val="Arial"/>
        <family val="2"/>
      </rPr>
      <t>1) Critère social :</t>
    </r>
    <r>
      <rPr>
        <sz val="11"/>
        <color rgb="FF000000"/>
        <rFont val="Arial"/>
        <family val="2"/>
      </rPr>
      <t xml:space="preserve"> être salarié en parcours d'Insertion par l'activité économique (IAE) ou être salarié ex PPDE d'une Entreprise à but d'emploi (EBE)</t>
    </r>
  </si>
  <si>
    <t>- À la validation de votre demande, un versement de 60 % du montant de l’aide Coorace-ANCV sera effectué après signature d’un engagement réciproque entre Coorace et votre structure.</t>
  </si>
  <si>
    <t>- La structure met à jour les données financières du projet avec les dépenses réelles dans l'Espace Action Sociale</t>
  </si>
  <si>
    <r>
      <t xml:space="preserve">- Prendre contact avec </t>
    </r>
    <r>
      <rPr>
        <u/>
        <sz val="11"/>
        <color rgb="FF0070C0"/>
        <rFont val="Arial"/>
        <family val="2"/>
      </rPr>
      <t>vacances@coorace.org</t>
    </r>
    <r>
      <rPr>
        <sz val="11"/>
        <color rgb="FF000000"/>
        <rFont val="Arial"/>
        <family val="2"/>
      </rPr>
      <t xml:space="preserve"> pour obtenir l'accès à </t>
    </r>
    <r>
      <rPr>
        <b/>
        <sz val="11"/>
        <color rgb="FF000000"/>
        <rFont val="Arial"/>
        <family val="2"/>
      </rPr>
      <t>l'Espace Action Sociale</t>
    </r>
  </si>
  <si>
    <t xml:space="preserve">- Deposer sa demande sur l'Espace Action Sociale : https://partenaires.espace-actionsociale.ancv.com/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</si>
</sst>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  <numFmt numFmtId="167" formatCode="_-* #,##0.00&quot; €&quot;_-;\-* #,##0.00&quot; €&quot;_-;_-* \-??&quot; €&quot;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11"/>
      <color rgb="FFFF0000"/>
      <name val="Arial"/>
      <family val="2"/>
    </font>
    <font>
      <b/>
      <u/>
      <sz val="14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4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u/>
      <sz val="11"/>
      <color rgb="FF0070C0"/>
      <name val="Arial"/>
      <family val="2"/>
    </font>
    <font>
      <b/>
      <u val="singleAccounting"/>
      <sz val="9"/>
      <color rgb="FF000000"/>
      <name val="Arial"/>
      <family val="2"/>
    </font>
    <font>
      <b/>
      <sz val="9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7" fillId="0" borderId="0"/>
    <xf numFmtId="167" fontId="8" fillId="0" borderId="0" applyBorder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66" fontId="9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6" fontId="13" fillId="0" borderId="1" xfId="0" applyNumberFormat="1" applyFont="1" applyBorder="1" applyAlignment="1">
      <alignment horizontal="right" vertical="center" wrapText="1"/>
    </xf>
    <xf numFmtId="166" fontId="17" fillId="0" borderId="1" xfId="0" applyNumberFormat="1" applyFont="1" applyBorder="1" applyAlignment="1">
      <alignment horizontal="right"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66" fontId="9" fillId="0" borderId="0" xfId="0" applyNumberFormat="1" applyFont="1" applyAlignment="1">
      <alignment horizontal="right" vertical="center" wrapText="1"/>
    </xf>
    <xf numFmtId="166" fontId="6" fillId="0" borderId="0" xfId="0" applyNumberFormat="1" applyFont="1" applyAlignment="1">
      <alignment horizontal="right" vertical="center" wrapText="1"/>
    </xf>
    <xf numFmtId="166" fontId="4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6" fontId="14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66" fontId="13" fillId="0" borderId="0" xfId="0" applyNumberFormat="1" applyFont="1" applyAlignment="1">
      <alignment horizontal="right" vertical="center" wrapText="1"/>
    </xf>
    <xf numFmtId="166" fontId="17" fillId="0" borderId="0" xfId="0" applyNumberFormat="1" applyFont="1" applyAlignment="1">
      <alignment horizontal="right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66" fontId="14" fillId="0" borderId="1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5" fillId="0" borderId="7" xfId="0" applyNumberFormat="1" applyFont="1" applyBorder="1" applyAlignment="1">
      <alignment horizontal="center" vertical="center" wrapText="1"/>
    </xf>
    <xf numFmtId="166" fontId="17" fillId="0" borderId="10" xfId="0" applyNumberFormat="1" applyFont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left" vertical="center"/>
    </xf>
    <xf numFmtId="166" fontId="4" fillId="0" borderId="10" xfId="0" applyNumberFormat="1" applyFont="1" applyBorder="1" applyAlignment="1">
      <alignment vertical="center" wrapText="1"/>
    </xf>
    <xf numFmtId="0" fontId="32" fillId="4" borderId="0" xfId="0" applyFont="1" applyFill="1" applyAlignment="1">
      <alignment horizontal="center" vertical="center"/>
    </xf>
    <xf numFmtId="0" fontId="18" fillId="4" borderId="0" xfId="0" applyFont="1" applyFill="1"/>
    <xf numFmtId="0" fontId="29" fillId="4" borderId="0" xfId="0" applyFont="1" applyFill="1" applyAlignment="1">
      <alignment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left" vertical="center" wrapText="1" indent="1"/>
    </xf>
    <xf numFmtId="0" fontId="18" fillId="5" borderId="17" xfId="0" applyFont="1" applyFill="1" applyBorder="1"/>
    <xf numFmtId="0" fontId="27" fillId="5" borderId="0" xfId="0" applyFont="1" applyFill="1" applyAlignment="1">
      <alignment horizontal="justify" vertical="center"/>
    </xf>
    <xf numFmtId="0" fontId="18" fillId="5" borderId="0" xfId="0" applyFont="1" applyFill="1"/>
    <xf numFmtId="0" fontId="29" fillId="5" borderId="16" xfId="0" applyFont="1" applyFill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center" vertical="center" wrapText="1"/>
    </xf>
    <xf numFmtId="3" fontId="30" fillId="5" borderId="16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0" fontId="18" fillId="5" borderId="18" xfId="0" applyFont="1" applyFill="1" applyBorder="1"/>
    <xf numFmtId="0" fontId="30" fillId="5" borderId="20" xfId="0" applyFont="1" applyFill="1" applyBorder="1" applyAlignment="1">
      <alignment vertical="center" wrapText="1"/>
    </xf>
    <xf numFmtId="3" fontId="30" fillId="5" borderId="20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66" fontId="17" fillId="0" borderId="11" xfId="0" applyNumberFormat="1" applyFont="1" applyBorder="1" applyAlignment="1">
      <alignment vertical="center"/>
    </xf>
    <xf numFmtId="166" fontId="13" fillId="2" borderId="8" xfId="0" applyNumberFormat="1" applyFont="1" applyFill="1" applyBorder="1" applyAlignment="1">
      <alignment horizontal="center" vertical="center" wrapText="1"/>
    </xf>
    <xf numFmtId="166" fontId="17" fillId="0" borderId="8" xfId="0" applyNumberFormat="1" applyFont="1" applyBorder="1" applyAlignment="1">
      <alignment horizontal="righ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left" vertical="center"/>
    </xf>
    <xf numFmtId="3" fontId="30" fillId="0" borderId="15" xfId="0" applyNumberFormat="1" applyFont="1" applyBorder="1" applyAlignment="1">
      <alignment horizontal="center" vertical="center" wrapText="1"/>
    </xf>
    <xf numFmtId="166" fontId="13" fillId="3" borderId="11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8" fillId="4" borderId="14" xfId="0" applyFont="1" applyFill="1" applyBorder="1"/>
    <xf numFmtId="0" fontId="18" fillId="4" borderId="4" xfId="0" applyFont="1" applyFill="1" applyBorder="1"/>
    <xf numFmtId="0" fontId="18" fillId="4" borderId="17" xfId="0" applyFont="1" applyFill="1" applyBorder="1"/>
    <xf numFmtId="0" fontId="18" fillId="4" borderId="16" xfId="0" applyFont="1" applyFill="1" applyBorder="1"/>
    <xf numFmtId="0" fontId="18" fillId="5" borderId="14" xfId="0" applyFont="1" applyFill="1" applyBorder="1"/>
    <xf numFmtId="0" fontId="18" fillId="5" borderId="15" xfId="0" applyFont="1" applyFill="1" applyBorder="1"/>
    <xf numFmtId="0" fontId="18" fillId="5" borderId="4" xfId="0" applyFont="1" applyFill="1" applyBorder="1"/>
    <xf numFmtId="0" fontId="18" fillId="5" borderId="16" xfId="0" applyFont="1" applyFill="1" applyBorder="1"/>
    <xf numFmtId="0" fontId="33" fillId="5" borderId="17" xfId="0" quotePrefix="1" applyFont="1" applyFill="1" applyBorder="1" applyAlignment="1">
      <alignment horizontal="left" vertical="top"/>
    </xf>
    <xf numFmtId="0" fontId="33" fillId="5" borderId="18" xfId="0" quotePrefix="1" applyFont="1" applyFill="1" applyBorder="1" applyAlignment="1">
      <alignment horizontal="left" vertical="top"/>
    </xf>
    <xf numFmtId="0" fontId="18" fillId="5" borderId="19" xfId="0" applyFont="1" applyFill="1" applyBorder="1"/>
    <xf numFmtId="0" fontId="34" fillId="4" borderId="0" xfId="0" applyFont="1" applyFill="1" applyAlignment="1">
      <alignment horizontal="center" vertical="center"/>
    </xf>
    <xf numFmtId="0" fontId="18" fillId="5" borderId="15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left" vertical="center"/>
    </xf>
    <xf numFmtId="0" fontId="18" fillId="0" borderId="14" xfId="0" applyFont="1" applyBorder="1"/>
    <xf numFmtId="0" fontId="25" fillId="0" borderId="15" xfId="0" applyFont="1" applyBorder="1" applyAlignment="1">
      <alignment vertical="center"/>
    </xf>
    <xf numFmtId="0" fontId="18" fillId="0" borderId="4" xfId="0" applyFont="1" applyBorder="1"/>
    <xf numFmtId="0" fontId="18" fillId="0" borderId="17" xfId="0" applyFont="1" applyBorder="1"/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8" fillId="0" borderId="16" xfId="0" applyFont="1" applyBorder="1"/>
    <xf numFmtId="0" fontId="33" fillId="5" borderId="17" xfId="0" quotePrefix="1" applyFont="1" applyFill="1" applyBorder="1" applyAlignment="1">
      <alignment horizontal="left" vertical="center"/>
    </xf>
    <xf numFmtId="0" fontId="23" fillId="5" borderId="20" xfId="0" applyFont="1" applyFill="1" applyBorder="1" applyAlignment="1">
      <alignment horizontal="justify" vertical="center"/>
    </xf>
    <xf numFmtId="0" fontId="23" fillId="5" borderId="19" xfId="0" applyFont="1" applyFill="1" applyBorder="1" applyAlignment="1">
      <alignment horizontal="justify" vertical="center"/>
    </xf>
    <xf numFmtId="0" fontId="18" fillId="0" borderId="18" xfId="0" applyFont="1" applyBorder="1"/>
    <xf numFmtId="0" fontId="18" fillId="4" borderId="18" xfId="0" applyFont="1" applyFill="1" applyBorder="1"/>
    <xf numFmtId="0" fontId="18" fillId="4" borderId="20" xfId="0" applyFont="1" applyFill="1" applyBorder="1"/>
    <xf numFmtId="0" fontId="28" fillId="4" borderId="20" xfId="0" applyFont="1" applyFill="1" applyBorder="1" applyAlignment="1">
      <alignment horizontal="justify" vertical="center"/>
    </xf>
    <xf numFmtId="0" fontId="18" fillId="4" borderId="19" xfId="0" applyFont="1" applyFill="1" applyBorder="1"/>
    <xf numFmtId="0" fontId="18" fillId="0" borderId="0" xfId="0" applyFont="1" applyAlignment="1">
      <alignment horizontal="left" vertical="center" indent="5"/>
    </xf>
    <xf numFmtId="0" fontId="28" fillId="0" borderId="0" xfId="0" applyFont="1" applyAlignment="1">
      <alignment horizontal="justify" vertical="center"/>
    </xf>
    <xf numFmtId="166" fontId="17" fillId="0" borderId="1" xfId="0" quotePrefix="1" applyNumberFormat="1" applyFont="1" applyBorder="1" applyAlignment="1">
      <alignment vertical="center" wrapText="1"/>
    </xf>
    <xf numFmtId="166" fontId="17" fillId="0" borderId="1" xfId="0" quotePrefix="1" applyNumberFormat="1" applyFont="1" applyBorder="1" applyAlignment="1">
      <alignment horizontal="center" vertical="center" wrapText="1"/>
    </xf>
    <xf numFmtId="0" fontId="28" fillId="5" borderId="16" xfId="0" applyFont="1" applyFill="1" applyBorder="1" applyAlignment="1">
      <alignment horizontal="left"/>
    </xf>
    <xf numFmtId="0" fontId="28" fillId="0" borderId="0" xfId="0" applyFont="1" applyAlignment="1">
      <alignment horizontal="left" vertical="center" wrapText="1"/>
    </xf>
    <xf numFmtId="0" fontId="28" fillId="0" borderId="0" xfId="0" quotePrefix="1" applyFont="1" applyAlignment="1">
      <alignment horizontal="left" vertical="center"/>
    </xf>
    <xf numFmtId="0" fontId="28" fillId="5" borderId="16" xfId="0" applyFont="1" applyFill="1" applyBorder="1" applyAlignment="1">
      <alignment horizontal="left" vertical="center"/>
    </xf>
    <xf numFmtId="0" fontId="28" fillId="5" borderId="16" xfId="0" applyFont="1" applyFill="1" applyBorder="1" applyAlignment="1">
      <alignment horizontal="left"/>
    </xf>
    <xf numFmtId="0" fontId="25" fillId="5" borderId="0" xfId="0" applyFont="1" applyFill="1" applyAlignment="1">
      <alignment horizontal="left" vertical="center"/>
    </xf>
    <xf numFmtId="0" fontId="25" fillId="5" borderId="16" xfId="0" applyFont="1" applyFill="1" applyBorder="1" applyAlignment="1">
      <alignment horizontal="left" vertical="center"/>
    </xf>
    <xf numFmtId="0" fontId="28" fillId="0" borderId="20" xfId="0" quotePrefix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quotePrefix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quotePrefix="1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8" fillId="5" borderId="16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18" fillId="5" borderId="16" xfId="0" applyFont="1" applyFill="1" applyBorder="1" applyAlignment="1">
      <alignment horizontal="left" vertical="center"/>
    </xf>
    <xf numFmtId="0" fontId="32" fillId="4" borderId="15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18" fillId="5" borderId="0" xfId="0" quotePrefix="1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top" wrapText="1"/>
    </xf>
    <xf numFmtId="0" fontId="31" fillId="5" borderId="0" xfId="0" applyFont="1" applyFill="1" applyAlignment="1">
      <alignment horizontal="left" vertical="center"/>
    </xf>
    <xf numFmtId="0" fontId="31" fillId="5" borderId="16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66" fontId="13" fillId="3" borderId="21" xfId="0" applyNumberFormat="1" applyFont="1" applyFill="1" applyBorder="1" applyAlignment="1">
      <alignment horizontal="right" vertical="center"/>
    </xf>
    <xf numFmtId="166" fontId="13" fillId="3" borderId="22" xfId="0" applyNumberFormat="1" applyFont="1" applyFill="1" applyBorder="1" applyAlignment="1">
      <alignment horizontal="right" vertical="center"/>
    </xf>
    <xf numFmtId="166" fontId="13" fillId="3" borderId="12" xfId="0" applyNumberFormat="1" applyFont="1" applyFill="1" applyBorder="1" applyAlignment="1">
      <alignment horizontal="right" vertical="center"/>
    </xf>
    <xf numFmtId="0" fontId="17" fillId="0" borderId="1" xfId="0" applyNumberFormat="1" applyFont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1" fontId="21" fillId="0" borderId="9" xfId="0" applyNumberFormat="1" applyFont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1" fontId="21" fillId="0" borderId="11" xfId="0" applyNumberFormat="1" applyFont="1" applyBorder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24" fillId="5" borderId="16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8" fillId="5" borderId="16" xfId="0" applyFont="1" applyFill="1" applyBorder="1" applyAlignment="1">
      <alignment vertical="center"/>
    </xf>
    <xf numFmtId="0" fontId="18" fillId="5" borderId="20" xfId="0" applyFont="1" applyFill="1" applyBorder="1" applyAlignment="1">
      <alignment vertical="center"/>
    </xf>
    <xf numFmtId="0" fontId="18" fillId="5" borderId="19" xfId="0" applyFont="1" applyFill="1" applyBorder="1" applyAlignment="1">
      <alignment vertical="center"/>
    </xf>
    <xf numFmtId="0" fontId="38" fillId="5" borderId="0" xfId="0" applyFont="1" applyFill="1" applyAlignment="1">
      <alignment vertical="center"/>
    </xf>
    <xf numFmtId="0" fontId="31" fillId="5" borderId="0" xfId="0" applyFont="1" applyFill="1" applyAlignment="1">
      <alignment vertical="center"/>
    </xf>
    <xf numFmtId="0" fontId="28" fillId="0" borderId="19" xfId="0" quotePrefix="1" applyFont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 wrapText="1"/>
    </xf>
    <xf numFmtId="0" fontId="18" fillId="0" borderId="0" xfId="0" applyFont="1" applyBorder="1"/>
    <xf numFmtId="0" fontId="28" fillId="5" borderId="0" xfId="0" applyFont="1" applyFill="1" applyBorder="1" applyAlignment="1">
      <alignment horizontal="left"/>
    </xf>
    <xf numFmtId="0" fontId="28" fillId="5" borderId="0" xfId="0" applyFont="1" applyFill="1" applyBorder="1" applyAlignment="1">
      <alignment horizontal="left"/>
    </xf>
  </cellXfs>
  <cellStyles count="7">
    <cellStyle name="Milliers 2" xfId="4" xr:uid="{00000000-0005-0000-0000-000001000000}"/>
    <cellStyle name="Normal" xfId="0" builtinId="0"/>
    <cellStyle name="Normal 2" xfId="5" xr:uid="{00000000-0005-0000-0000-000003000000}"/>
    <cellStyle name="Normal 3" xfId="1" xr:uid="{00000000-0005-0000-0000-000004000000}"/>
    <cellStyle name="Normal 4" xfId="6" xr:uid="{00000000-0005-0000-0000-000005000000}"/>
    <cellStyle name="Normal 5" xfId="2" xr:uid="{00000000-0005-0000-0000-000006000000}"/>
    <cellStyle name="TableStyleLight1" xfId="3" xr:uid="{00000000-0005-0000-0000-000007000000}"/>
  </cellStyles>
  <dxfs count="12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C5D9F1"/>
      <color rgb="FFFABF8F"/>
      <color rgb="FFEBF1DE"/>
      <color rgb="FFB7DEE8"/>
      <color rgb="FFC1E0FF"/>
      <color rgb="FFF6C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57367</xdr:colOff>
      <xdr:row>5</xdr:row>
      <xdr:rowOff>31332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F8A41C40-E78D-46CE-8FF6-EF005FE0671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648167" cy="936207"/>
        </a:xfrm>
        <a:prstGeom prst="rect">
          <a:avLst/>
        </a:prstGeom>
        <a:ln/>
      </xdr:spPr>
    </xdr:pic>
    <xdr:clientData/>
  </xdr:twoCellAnchor>
  <xdr:twoCellAnchor editAs="oneCell">
    <xdr:from>
      <xdr:col>20</xdr:col>
      <xdr:colOff>561975</xdr:colOff>
      <xdr:row>1</xdr:row>
      <xdr:rowOff>28575</xdr:rowOff>
    </xdr:from>
    <xdr:to>
      <xdr:col>22</xdr:col>
      <xdr:colOff>125791</xdr:colOff>
      <xdr:row>4</xdr:row>
      <xdr:rowOff>17176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7D6164-87FA-4487-8ECE-642C519C0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0" y="219075"/>
          <a:ext cx="1325941" cy="531526"/>
        </a:xfrm>
        <a:prstGeom prst="rect">
          <a:avLst/>
        </a:prstGeom>
      </xdr:spPr>
    </xdr:pic>
    <xdr:clientData/>
  </xdr:twoCellAnchor>
  <xdr:twoCellAnchor editAs="oneCell">
    <xdr:from>
      <xdr:col>18</xdr:col>
      <xdr:colOff>819150</xdr:colOff>
      <xdr:row>0</xdr:row>
      <xdr:rowOff>171451</xdr:rowOff>
    </xdr:from>
    <xdr:to>
      <xdr:col>20</xdr:col>
      <xdr:colOff>104775</xdr:colOff>
      <xdr:row>4</xdr:row>
      <xdr:rowOff>54676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2830631-355C-80E1-D25B-980036207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" y="171451"/>
          <a:ext cx="1057275" cy="60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333592</xdr:colOff>
      <xdr:row>5</xdr:row>
      <xdr:rowOff>59907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E7ED5722-D8CB-466A-815D-E303C3054A7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76200"/>
          <a:ext cx="2648167" cy="936207"/>
        </a:xfrm>
        <a:prstGeom prst="rect">
          <a:avLst/>
        </a:prstGeom>
        <a:ln/>
      </xdr:spPr>
    </xdr:pic>
    <xdr:clientData/>
  </xdr:twoCellAnchor>
  <xdr:twoCellAnchor>
    <xdr:from>
      <xdr:col>3</xdr:col>
      <xdr:colOff>76200</xdr:colOff>
      <xdr:row>0</xdr:row>
      <xdr:rowOff>114300</xdr:rowOff>
    </xdr:from>
    <xdr:to>
      <xdr:col>10</xdr:col>
      <xdr:colOff>38100</xdr:colOff>
      <xdr:row>9</xdr:row>
      <xdr:rowOff>95250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71DD2F41-D5EA-450A-A94F-3F46A9677A5E}"/>
            </a:ext>
          </a:extLst>
        </xdr:cNvPr>
        <xdr:cNvSpPr/>
      </xdr:nvSpPr>
      <xdr:spPr>
        <a:xfrm>
          <a:off x="3486150" y="114300"/>
          <a:ext cx="7067550" cy="16954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 b="1" u="sng">
              <a:solidFill>
                <a:schemeClr val="tx1"/>
              </a:solidFill>
            </a:rPr>
            <a:t>Indications</a:t>
          </a:r>
          <a:r>
            <a:rPr lang="fr-FR" sz="1400" b="1" u="sng" baseline="0">
              <a:solidFill>
                <a:schemeClr val="tx1"/>
              </a:solidFill>
            </a:rPr>
            <a:t> :</a:t>
          </a:r>
        </a:p>
        <a:p>
          <a:pPr algn="l"/>
          <a:r>
            <a:rPr lang="fr-FR" sz="1400" b="1" u="none" baseline="0">
              <a:solidFill>
                <a:schemeClr val="tx1"/>
              </a:solidFill>
            </a:rPr>
            <a:t>- Ce tableau vous permet de calculer le montant d'aide par projet vacances avec les bénéficiaires. Il ne sera pas utilisé pour l'instruction de la demande. Celle-ci doit être déposée sur la plateforme dédiée</a:t>
          </a:r>
          <a:r>
            <a:rPr lang="fr-FR" sz="1600" b="1" u="none" baseline="0">
              <a:solidFill>
                <a:schemeClr val="tx1"/>
              </a:solidFill>
            </a:rPr>
            <a:t> </a:t>
          </a:r>
          <a:r>
            <a:rPr lang="fr-FR" sz="12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https://partenaires.espace-actionsociale.ancv.com</a:t>
          </a:r>
          <a:r>
            <a:rPr lang="fr-FR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fr-FR" sz="1600" b="1" u="none">
            <a:solidFill>
              <a:schemeClr val="tx1"/>
            </a:solidFill>
          </a:endParaRPr>
        </a:p>
        <a:p>
          <a:pPr algn="l"/>
          <a:r>
            <a:rPr lang="fr-FR" sz="1400" b="1" u="none">
              <a:solidFill>
                <a:schemeClr val="tx1"/>
              </a:solidFill>
            </a:rPr>
            <a:t>-</a:t>
          </a:r>
          <a:r>
            <a:rPr lang="fr-FR" sz="1400" b="1" u="none">
              <a:solidFill>
                <a:srgbClr val="FF0000"/>
              </a:solidFill>
            </a:rPr>
            <a:t> *</a:t>
          </a:r>
          <a:r>
            <a:rPr lang="fr-FR" sz="1400" b="1" u="none">
              <a:solidFill>
                <a:schemeClr val="tx1"/>
              </a:solidFill>
            </a:rPr>
            <a:t>Champs obligatoires</a:t>
          </a:r>
        </a:p>
        <a:p>
          <a:pPr algn="l"/>
          <a:r>
            <a:rPr lang="fr-FR" sz="1400" b="1" u="none">
              <a:solidFill>
                <a:schemeClr val="tx1"/>
              </a:solidFill>
            </a:rPr>
            <a:t>- Les cases et colonnes</a:t>
          </a:r>
          <a:r>
            <a:rPr lang="fr-FR" sz="1400" b="1" u="none" baseline="0">
              <a:solidFill>
                <a:schemeClr val="tx1"/>
              </a:solidFill>
            </a:rPr>
            <a:t> dont le texte est en </a:t>
          </a:r>
          <a:r>
            <a:rPr lang="fr-FR" sz="1400" b="1" u="none" baseline="0">
              <a:solidFill>
                <a:srgbClr val="FF0000"/>
              </a:solidFill>
            </a:rPr>
            <a:t>rouge</a:t>
          </a:r>
          <a:r>
            <a:rPr lang="fr-FR" sz="1400" b="1" u="none" baseline="0"/>
            <a:t> </a:t>
          </a:r>
          <a:r>
            <a:rPr lang="fr-FR" sz="1400" b="1" u="none" baseline="0">
              <a:solidFill>
                <a:schemeClr val="tx1"/>
              </a:solidFill>
            </a:rPr>
            <a:t>se remplissent automatiquement</a:t>
          </a:r>
          <a:endParaRPr lang="fr-FR" sz="1400" u="none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15</xdr:col>
      <xdr:colOff>38100</xdr:colOff>
      <xdr:row>1</xdr:row>
      <xdr:rowOff>0</xdr:rowOff>
    </xdr:from>
    <xdr:to>
      <xdr:col>16</xdr:col>
      <xdr:colOff>247650</xdr:colOff>
      <xdr:row>4</xdr:row>
      <xdr:rowOff>35625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9BE6C06-9377-4921-A953-601F54E7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2325" y="190500"/>
          <a:ext cx="1057275" cy="60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485775</xdr:colOff>
      <xdr:row>1</xdr:row>
      <xdr:rowOff>28575</xdr:rowOff>
    </xdr:from>
    <xdr:to>
      <xdr:col>18</xdr:col>
      <xdr:colOff>116266</xdr:colOff>
      <xdr:row>3</xdr:row>
      <xdr:rowOff>179101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356D341-76BF-4B17-8EB3-696D637B9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7725" y="219075"/>
          <a:ext cx="1325941" cy="531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333592</xdr:colOff>
      <xdr:row>5</xdr:row>
      <xdr:rowOff>59907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8AEFC103-CE21-4D42-A826-C6CDC7D3A48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76200"/>
          <a:ext cx="2648167" cy="936207"/>
        </a:xfrm>
        <a:prstGeom prst="rect">
          <a:avLst/>
        </a:prstGeom>
        <a:ln/>
      </xdr:spPr>
    </xdr:pic>
    <xdr:clientData/>
  </xdr:twoCellAnchor>
  <xdr:twoCellAnchor>
    <xdr:from>
      <xdr:col>3</xdr:col>
      <xdr:colOff>76199</xdr:colOff>
      <xdr:row>0</xdr:row>
      <xdr:rowOff>114299</xdr:rowOff>
    </xdr:from>
    <xdr:to>
      <xdr:col>10</xdr:col>
      <xdr:colOff>476250</xdr:colOff>
      <xdr:row>9</xdr:row>
      <xdr:rowOff>57150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C1CF529C-4951-46C3-A31A-F3323648D959}"/>
            </a:ext>
          </a:extLst>
        </xdr:cNvPr>
        <xdr:cNvSpPr/>
      </xdr:nvSpPr>
      <xdr:spPr>
        <a:xfrm>
          <a:off x="3486149" y="114299"/>
          <a:ext cx="7505701" cy="163830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 b="1" u="sng">
              <a:solidFill>
                <a:schemeClr val="tx1"/>
              </a:solidFill>
            </a:rPr>
            <a:t>Indications</a:t>
          </a:r>
          <a:r>
            <a:rPr lang="fr-FR" sz="1400" b="1" u="sng" baseline="0">
              <a:solidFill>
                <a:schemeClr val="tx1"/>
              </a:solidFill>
            </a:rPr>
            <a:t> :</a:t>
          </a:r>
        </a:p>
        <a:p>
          <a:pPr algn="l"/>
          <a:r>
            <a:rPr lang="fr-FR" sz="1400" b="1" u="none" baseline="0">
              <a:solidFill>
                <a:schemeClr val="tx1"/>
              </a:solidFill>
            </a:rPr>
            <a:t>- Ce tableau vous permet de calculer l'aide réelle qui sera versée pour un projet vacances. Les données financières doivent être mises à jour dans le budget de  ce projet sur la plateforme </a:t>
          </a:r>
          <a:r>
            <a:rPr lang="fr-FR" sz="12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https://partenaires.espace-actionsociale.ancv.com</a:t>
          </a:r>
          <a:r>
            <a:rPr lang="fr-FR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fr-FR" sz="1400" b="1" u="none">
            <a:solidFill>
              <a:schemeClr val="tx1"/>
            </a:solidFill>
          </a:endParaRPr>
        </a:p>
        <a:p>
          <a:pPr algn="l"/>
          <a:r>
            <a:rPr lang="fr-FR" sz="1400" b="1" u="none">
              <a:solidFill>
                <a:schemeClr val="tx1"/>
              </a:solidFill>
            </a:rPr>
            <a:t>-</a:t>
          </a:r>
          <a:r>
            <a:rPr lang="fr-FR" sz="1400" b="1" u="none">
              <a:solidFill>
                <a:srgbClr val="FF0000"/>
              </a:solidFill>
            </a:rPr>
            <a:t> *</a:t>
          </a:r>
          <a:r>
            <a:rPr lang="fr-FR" sz="1400" b="1" u="none">
              <a:solidFill>
                <a:schemeClr val="tx1"/>
              </a:solidFill>
            </a:rPr>
            <a:t>Champs obligatoires</a:t>
          </a:r>
        </a:p>
        <a:p>
          <a:pPr algn="l"/>
          <a:r>
            <a:rPr lang="fr-FR" sz="1400" b="1" u="none">
              <a:solidFill>
                <a:schemeClr val="tx1"/>
              </a:solidFill>
            </a:rPr>
            <a:t>- Les cases et colonnes dont le texte est </a:t>
          </a:r>
          <a:r>
            <a:rPr lang="fr-FR" sz="1400" b="1" u="none">
              <a:solidFill>
                <a:srgbClr val="FF0000"/>
              </a:solidFill>
            </a:rPr>
            <a:t>en rouge </a:t>
          </a:r>
          <a:r>
            <a:rPr lang="fr-FR" sz="1400" b="1" u="none">
              <a:solidFill>
                <a:schemeClr val="tx1"/>
              </a:solidFill>
            </a:rPr>
            <a:t>se remplissent automatiquement</a:t>
          </a:r>
        </a:p>
      </xdr:txBody>
    </xdr:sp>
    <xdr:clientData/>
  </xdr:twoCellAnchor>
  <xdr:twoCellAnchor editAs="oneCell">
    <xdr:from>
      <xdr:col>15</xdr:col>
      <xdr:colOff>38100</xdr:colOff>
      <xdr:row>1</xdr:row>
      <xdr:rowOff>0</xdr:rowOff>
    </xdr:from>
    <xdr:to>
      <xdr:col>16</xdr:col>
      <xdr:colOff>247650</xdr:colOff>
      <xdr:row>4</xdr:row>
      <xdr:rowOff>35625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BC2CC66-6071-4129-9EB1-39C933D77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2325" y="190500"/>
          <a:ext cx="1057275" cy="60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485775</xdr:colOff>
      <xdr:row>1</xdr:row>
      <xdr:rowOff>28575</xdr:rowOff>
    </xdr:from>
    <xdr:to>
      <xdr:col>18</xdr:col>
      <xdr:colOff>116266</xdr:colOff>
      <xdr:row>3</xdr:row>
      <xdr:rowOff>179101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B9CA4AB-0B70-4166-8A48-A84F4F494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7725" y="219075"/>
          <a:ext cx="1325941" cy="53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9EA5-6021-4F2A-B195-5155EB6B2619}">
  <sheetPr>
    <tabColor rgb="FFFFFF00"/>
  </sheetPr>
  <dimension ref="A11:X41"/>
  <sheetViews>
    <sheetView showGridLines="0" topLeftCell="A20" zoomScale="90" zoomScaleNormal="90" workbookViewId="0">
      <selection activeCell="F44" sqref="F44"/>
    </sheetView>
  </sheetViews>
  <sheetFormatPr baseColWidth="10" defaultRowHeight="14.25" x14ac:dyDescent="0.2"/>
  <cols>
    <col min="1" max="1" width="1.7109375" style="75" customWidth="1"/>
    <col min="2" max="2" width="3.140625" style="75" customWidth="1"/>
    <col min="3" max="3" width="18.85546875" style="75" customWidth="1"/>
    <col min="4" max="8" width="15.140625" style="75" customWidth="1"/>
    <col min="9" max="9" width="15.85546875" style="75" customWidth="1"/>
    <col min="10" max="10" width="36.140625" style="75" customWidth="1"/>
    <col min="11" max="11" width="2.42578125" style="75" customWidth="1"/>
    <col min="12" max="12" width="2.28515625" style="75" customWidth="1"/>
    <col min="13" max="13" width="19" style="75" customWidth="1"/>
    <col min="14" max="14" width="13" style="75" customWidth="1"/>
    <col min="15" max="17" width="11.42578125" style="75"/>
    <col min="18" max="18" width="12.28515625" style="75" customWidth="1"/>
    <col min="19" max="19" width="13" style="75" customWidth="1"/>
    <col min="20" max="20" width="13.5703125" style="75" customWidth="1"/>
    <col min="21" max="21" width="13" style="75" customWidth="1"/>
    <col min="22" max="22" width="13.42578125" style="75" customWidth="1"/>
    <col min="23" max="23" width="2.140625" style="75" customWidth="1"/>
    <col min="24" max="24" width="1.85546875" style="75" customWidth="1"/>
    <col min="25" max="16384" width="11.42578125" style="75"/>
  </cols>
  <sheetData>
    <row r="11" spans="1:24" ht="14.25" customHeight="1" thickBot="1" x14ac:dyDescent="0.25"/>
    <row r="12" spans="1:24" ht="15" hidden="1" thickBot="1" x14ac:dyDescent="0.25"/>
    <row r="13" spans="1:24" x14ac:dyDescent="0.2">
      <c r="A13" s="76"/>
      <c r="B13" s="131" t="s">
        <v>50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77"/>
    </row>
    <row r="14" spans="1:24" ht="11.25" customHeight="1" x14ac:dyDescent="0.2">
      <c r="A14" s="78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79"/>
    </row>
    <row r="15" spans="1:24" ht="6" customHeight="1" thickBot="1" x14ac:dyDescent="0.25">
      <c r="A15" s="7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79"/>
    </row>
    <row r="16" spans="1:24" x14ac:dyDescent="0.2">
      <c r="A16" s="78"/>
      <c r="B16" s="80"/>
      <c r="C16" s="81"/>
      <c r="D16" s="81"/>
      <c r="E16" s="81"/>
      <c r="F16" s="81"/>
      <c r="G16" s="81"/>
      <c r="H16" s="81"/>
      <c r="I16" s="81"/>
      <c r="J16" s="82"/>
      <c r="K16" s="50"/>
      <c r="L16" s="80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2"/>
      <c r="X16" s="79"/>
    </row>
    <row r="17" spans="1:24" ht="18" x14ac:dyDescent="0.2">
      <c r="A17" s="78"/>
      <c r="B17" s="54"/>
      <c r="C17" s="135" t="s">
        <v>39</v>
      </c>
      <c r="D17" s="135"/>
      <c r="E17" s="135"/>
      <c r="F17" s="135"/>
      <c r="G17" s="135"/>
      <c r="H17" s="135"/>
      <c r="I17" s="135"/>
      <c r="J17" s="136"/>
      <c r="K17" s="50"/>
      <c r="L17" s="54"/>
      <c r="M17" s="115" t="s">
        <v>47</v>
      </c>
      <c r="N17" s="115"/>
      <c r="O17" s="115"/>
      <c r="P17" s="115"/>
      <c r="Q17" s="115"/>
      <c r="R17" s="115"/>
      <c r="S17" s="115"/>
      <c r="T17" s="115"/>
      <c r="U17" s="115"/>
      <c r="V17" s="115"/>
      <c r="W17" s="83"/>
      <c r="X17" s="79"/>
    </row>
    <row r="18" spans="1:24" ht="18" x14ac:dyDescent="0.2">
      <c r="A18" s="78"/>
      <c r="B18" s="54"/>
      <c r="C18" s="156" t="s">
        <v>67</v>
      </c>
      <c r="D18" s="157"/>
      <c r="E18" s="157"/>
      <c r="F18" s="157"/>
      <c r="G18" s="157"/>
      <c r="H18" s="150"/>
      <c r="I18" s="150"/>
      <c r="J18" s="151"/>
      <c r="K18" s="50"/>
      <c r="L18" s="54"/>
      <c r="M18" s="55"/>
      <c r="N18" s="56"/>
      <c r="O18" s="56"/>
      <c r="P18" s="56"/>
      <c r="Q18" s="56"/>
      <c r="R18" s="56"/>
      <c r="S18" s="56"/>
      <c r="T18" s="56"/>
      <c r="U18" s="56"/>
      <c r="V18" s="56"/>
      <c r="W18" s="83"/>
      <c r="X18" s="79"/>
    </row>
    <row r="19" spans="1:24" ht="36" customHeight="1" x14ac:dyDescent="0.2">
      <c r="A19" s="78"/>
      <c r="B19" s="84" t="s">
        <v>40</v>
      </c>
      <c r="C19" s="152" t="s">
        <v>68</v>
      </c>
      <c r="D19" s="152"/>
      <c r="E19" s="152"/>
      <c r="F19" s="152"/>
      <c r="G19" s="152"/>
      <c r="H19" s="152"/>
      <c r="I19" s="152"/>
      <c r="J19" s="153"/>
      <c r="K19" s="50"/>
      <c r="L19" s="54"/>
      <c r="M19" s="126" t="s">
        <v>78</v>
      </c>
      <c r="N19" s="126"/>
      <c r="O19" s="126"/>
      <c r="P19" s="126"/>
      <c r="Q19" s="126"/>
      <c r="R19" s="126"/>
      <c r="S19" s="126"/>
      <c r="T19" s="126"/>
      <c r="U19" s="126"/>
      <c r="V19" s="126"/>
      <c r="W19" s="83"/>
      <c r="X19" s="79"/>
    </row>
    <row r="20" spans="1:24" ht="29.25" customHeight="1" x14ac:dyDescent="0.2">
      <c r="A20" s="78"/>
      <c r="B20" s="84" t="s">
        <v>40</v>
      </c>
      <c r="C20" s="152" t="s">
        <v>69</v>
      </c>
      <c r="D20" s="152"/>
      <c r="E20" s="152"/>
      <c r="F20" s="152"/>
      <c r="G20" s="152"/>
      <c r="H20" s="152"/>
      <c r="I20" s="152"/>
      <c r="J20" s="153"/>
      <c r="K20" s="50"/>
      <c r="L20" s="54"/>
      <c r="M20" s="137" t="s">
        <v>41</v>
      </c>
      <c r="N20" s="137"/>
      <c r="O20" s="137"/>
      <c r="P20" s="137"/>
      <c r="Q20" s="137"/>
      <c r="R20" s="137"/>
      <c r="S20" s="137"/>
      <c r="T20" s="137"/>
      <c r="U20" s="137"/>
      <c r="V20" s="137"/>
      <c r="W20" s="83"/>
      <c r="X20" s="79"/>
    </row>
    <row r="21" spans="1:24" ht="20.25" customHeight="1" x14ac:dyDescent="0.2">
      <c r="A21" s="78"/>
      <c r="B21" s="84" t="s">
        <v>40</v>
      </c>
      <c r="C21" s="152" t="s">
        <v>70</v>
      </c>
      <c r="D21" s="152"/>
      <c r="E21" s="152"/>
      <c r="F21" s="152"/>
      <c r="G21" s="152"/>
      <c r="H21" s="152"/>
      <c r="I21" s="152"/>
      <c r="J21" s="153"/>
      <c r="K21" s="50"/>
      <c r="L21" s="54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83"/>
      <c r="X21" s="79"/>
    </row>
    <row r="22" spans="1:24" ht="16.5" customHeight="1" x14ac:dyDescent="0.2">
      <c r="A22" s="78"/>
      <c r="B22" s="84" t="s">
        <v>40</v>
      </c>
      <c r="C22" s="152" t="s">
        <v>71</v>
      </c>
      <c r="D22" s="152"/>
      <c r="E22" s="152"/>
      <c r="F22" s="152"/>
      <c r="G22" s="152"/>
      <c r="H22" s="152"/>
      <c r="I22" s="152"/>
      <c r="J22" s="153"/>
      <c r="K22" s="50"/>
      <c r="L22" s="54"/>
      <c r="M22" s="134" t="s">
        <v>45</v>
      </c>
      <c r="N22" s="134"/>
      <c r="O22" s="134"/>
      <c r="P22" s="134"/>
      <c r="Q22" s="134"/>
      <c r="R22" s="134"/>
      <c r="S22" s="134"/>
      <c r="T22" s="134"/>
      <c r="U22" s="134"/>
      <c r="V22" s="134"/>
      <c r="W22" s="83"/>
      <c r="X22" s="79"/>
    </row>
    <row r="23" spans="1:24" ht="36" customHeight="1" x14ac:dyDescent="0.2">
      <c r="A23" s="78"/>
      <c r="B23" s="84" t="s">
        <v>40</v>
      </c>
      <c r="C23" s="152" t="s">
        <v>72</v>
      </c>
      <c r="D23" s="152"/>
      <c r="E23" s="152"/>
      <c r="F23" s="152"/>
      <c r="G23" s="152"/>
      <c r="H23" s="152"/>
      <c r="I23" s="152"/>
      <c r="J23" s="153"/>
      <c r="K23" s="50"/>
      <c r="L23" s="54"/>
      <c r="M23" s="133" t="s">
        <v>44</v>
      </c>
      <c r="N23" s="133"/>
      <c r="O23" s="133"/>
      <c r="P23" s="133"/>
      <c r="Q23" s="133"/>
      <c r="R23" s="133"/>
      <c r="S23" s="133"/>
      <c r="T23" s="133"/>
      <c r="U23" s="133"/>
      <c r="V23" s="133"/>
      <c r="W23" s="57"/>
      <c r="X23" s="79"/>
    </row>
    <row r="24" spans="1:24" ht="36" customHeight="1" x14ac:dyDescent="0.2">
      <c r="A24" s="78"/>
      <c r="B24" s="84" t="s">
        <v>40</v>
      </c>
      <c r="C24" s="152" t="s">
        <v>73</v>
      </c>
      <c r="D24" s="152"/>
      <c r="E24" s="152"/>
      <c r="F24" s="152"/>
      <c r="G24" s="152"/>
      <c r="H24" s="152"/>
      <c r="I24" s="152"/>
      <c r="J24" s="153"/>
      <c r="K24" s="50"/>
      <c r="L24" s="54"/>
      <c r="M24" s="58" t="s">
        <v>42</v>
      </c>
      <c r="N24" s="58">
        <v>1</v>
      </c>
      <c r="O24" s="58">
        <v>1.5</v>
      </c>
      <c r="P24" s="58">
        <v>2</v>
      </c>
      <c r="Q24" s="58">
        <v>2.5</v>
      </c>
      <c r="R24" s="58">
        <v>3</v>
      </c>
      <c r="S24" s="58">
        <v>3.5</v>
      </c>
      <c r="T24" s="58">
        <v>4</v>
      </c>
      <c r="U24" s="58">
        <v>4.5</v>
      </c>
      <c r="V24" s="58" t="s">
        <v>43</v>
      </c>
      <c r="W24" s="59"/>
      <c r="X24" s="79"/>
    </row>
    <row r="25" spans="1:24" ht="43.5" customHeight="1" x14ac:dyDescent="0.2">
      <c r="A25" s="78"/>
      <c r="B25" s="84" t="s">
        <v>40</v>
      </c>
      <c r="C25" s="152" t="s">
        <v>74</v>
      </c>
      <c r="D25" s="152"/>
      <c r="E25" s="152"/>
      <c r="F25" s="152"/>
      <c r="G25" s="152"/>
      <c r="H25" s="152"/>
      <c r="I25" s="152"/>
      <c r="J25" s="153"/>
      <c r="K25" s="50"/>
      <c r="L25" s="54"/>
      <c r="M25" s="60" t="s">
        <v>46</v>
      </c>
      <c r="N25" s="61">
        <v>19440</v>
      </c>
      <c r="O25" s="61">
        <v>24300</v>
      </c>
      <c r="P25" s="61">
        <v>29160</v>
      </c>
      <c r="Q25" s="61">
        <v>34020</v>
      </c>
      <c r="R25" s="61">
        <v>38880</v>
      </c>
      <c r="S25" s="61">
        <v>43740</v>
      </c>
      <c r="T25" s="61">
        <v>48600</v>
      </c>
      <c r="U25" s="61">
        <v>53460</v>
      </c>
      <c r="V25" s="61">
        <v>4860</v>
      </c>
      <c r="W25" s="83"/>
      <c r="X25" s="79"/>
    </row>
    <row r="26" spans="1:24" ht="45" customHeight="1" thickBot="1" x14ac:dyDescent="0.25">
      <c r="A26" s="78"/>
      <c r="B26" s="85" t="s">
        <v>40</v>
      </c>
      <c r="C26" s="154" t="s">
        <v>75</v>
      </c>
      <c r="D26" s="154"/>
      <c r="E26" s="154"/>
      <c r="F26" s="154"/>
      <c r="G26" s="154"/>
      <c r="H26" s="154"/>
      <c r="I26" s="154"/>
      <c r="J26" s="155"/>
      <c r="K26" s="50"/>
      <c r="L26" s="62"/>
      <c r="M26" s="63"/>
      <c r="N26" s="64"/>
      <c r="O26" s="64"/>
      <c r="P26" s="64"/>
      <c r="Q26" s="64"/>
      <c r="R26" s="64"/>
      <c r="S26" s="64"/>
      <c r="T26" s="64"/>
      <c r="U26" s="64"/>
      <c r="V26" s="64"/>
      <c r="W26" s="86"/>
      <c r="X26" s="79"/>
    </row>
    <row r="27" spans="1:24" ht="9" customHeight="1" thickBot="1" x14ac:dyDescent="0.25">
      <c r="A27" s="78"/>
      <c r="B27" s="50"/>
      <c r="C27" s="87"/>
      <c r="D27" s="87"/>
      <c r="E27" s="87"/>
      <c r="F27" s="87"/>
      <c r="G27" s="87"/>
      <c r="H27" s="87"/>
      <c r="I27" s="87"/>
      <c r="J27" s="87"/>
      <c r="K27" s="50"/>
      <c r="L27" s="50"/>
      <c r="M27" s="51"/>
      <c r="N27" s="52"/>
      <c r="O27" s="52"/>
      <c r="P27" s="52"/>
      <c r="Q27" s="52"/>
      <c r="R27" s="52"/>
      <c r="S27" s="52"/>
      <c r="T27" s="52"/>
      <c r="U27" s="52"/>
      <c r="V27" s="53"/>
      <c r="W27" s="50"/>
      <c r="X27" s="79"/>
    </row>
    <row r="28" spans="1:24" ht="18" x14ac:dyDescent="0.2">
      <c r="A28" s="78"/>
      <c r="B28" s="80"/>
      <c r="C28" s="88"/>
      <c r="D28" s="88"/>
      <c r="E28" s="88"/>
      <c r="F28" s="88"/>
      <c r="G28" s="88"/>
      <c r="H28" s="88"/>
      <c r="I28" s="88"/>
      <c r="J28" s="89"/>
      <c r="K28" s="50"/>
      <c r="L28" s="90"/>
      <c r="M28" s="91"/>
      <c r="N28" s="73"/>
      <c r="O28" s="73"/>
      <c r="P28" s="73"/>
      <c r="Q28" s="73"/>
      <c r="R28" s="73"/>
      <c r="S28" s="73"/>
      <c r="T28" s="73"/>
      <c r="U28" s="73"/>
      <c r="V28" s="73"/>
      <c r="W28" s="92"/>
      <c r="X28" s="79"/>
    </row>
    <row r="29" spans="1:24" ht="18" x14ac:dyDescent="0.2">
      <c r="A29" s="78"/>
      <c r="B29" s="54"/>
      <c r="C29" s="159" t="s">
        <v>58</v>
      </c>
      <c r="D29" s="159"/>
      <c r="E29" s="159"/>
      <c r="F29" s="159"/>
      <c r="G29" s="159"/>
      <c r="H29" s="159"/>
      <c r="I29" s="159"/>
      <c r="J29" s="116"/>
      <c r="K29" s="50"/>
      <c r="L29" s="93"/>
      <c r="M29" s="128" t="s">
        <v>51</v>
      </c>
      <c r="N29" s="128"/>
      <c r="O29" s="128"/>
      <c r="P29" s="128"/>
      <c r="Q29" s="128"/>
      <c r="R29" s="128"/>
      <c r="S29" s="128"/>
      <c r="T29" s="128"/>
      <c r="U29" s="128"/>
      <c r="V29" s="128"/>
      <c r="W29" s="129"/>
      <c r="X29" s="79"/>
    </row>
    <row r="30" spans="1:24" ht="18" x14ac:dyDescent="0.2">
      <c r="A30" s="78"/>
      <c r="B30" s="54"/>
      <c r="C30" s="160"/>
      <c r="D30" s="160"/>
      <c r="E30" s="160"/>
      <c r="F30" s="160"/>
      <c r="G30" s="160"/>
      <c r="H30" s="160"/>
      <c r="I30" s="160"/>
      <c r="J30" s="72"/>
      <c r="K30" s="50"/>
      <c r="L30" s="93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  <c r="X30" s="79"/>
    </row>
    <row r="31" spans="1:24" ht="20.25" x14ac:dyDescent="0.2">
      <c r="A31" s="78"/>
      <c r="B31" s="84" t="s">
        <v>40</v>
      </c>
      <c r="C31" s="161" t="s">
        <v>48</v>
      </c>
      <c r="D31" s="161"/>
      <c r="E31" s="161"/>
      <c r="F31" s="161"/>
      <c r="G31" s="161"/>
      <c r="H31" s="161"/>
      <c r="I31" s="161"/>
      <c r="J31" s="130"/>
      <c r="K31" s="50"/>
      <c r="L31" s="93"/>
      <c r="M31" s="118" t="s">
        <v>52</v>
      </c>
      <c r="N31" s="118"/>
      <c r="O31" s="118"/>
      <c r="P31" s="118"/>
      <c r="Q31" s="118"/>
      <c r="R31" s="118"/>
      <c r="S31" s="118"/>
      <c r="T31" s="118"/>
      <c r="U31" s="118"/>
      <c r="V31" s="118"/>
      <c r="W31" s="119"/>
      <c r="X31" s="79"/>
    </row>
    <row r="32" spans="1:24" ht="20.25" x14ac:dyDescent="0.2">
      <c r="A32" s="78"/>
      <c r="B32" s="84" t="s">
        <v>40</v>
      </c>
      <c r="C32" s="161" t="s">
        <v>76</v>
      </c>
      <c r="D32" s="161"/>
      <c r="E32" s="161"/>
      <c r="F32" s="161"/>
      <c r="G32" s="161"/>
      <c r="H32" s="161"/>
      <c r="I32" s="161"/>
      <c r="J32" s="130"/>
      <c r="K32" s="50"/>
      <c r="L32" s="93"/>
      <c r="M32" s="124" t="s">
        <v>81</v>
      </c>
      <c r="N32" s="124"/>
      <c r="O32" s="124"/>
      <c r="P32" s="124"/>
      <c r="Q32" s="124"/>
      <c r="R32" s="124"/>
      <c r="S32" s="124"/>
      <c r="T32" s="124"/>
      <c r="U32" s="124"/>
      <c r="V32" s="124"/>
      <c r="W32" s="96"/>
      <c r="X32" s="79"/>
    </row>
    <row r="33" spans="1:24" ht="20.25" x14ac:dyDescent="0.2">
      <c r="A33" s="78"/>
      <c r="B33" s="84" t="s">
        <v>40</v>
      </c>
      <c r="C33" s="162" t="s">
        <v>77</v>
      </c>
      <c r="D33" s="162"/>
      <c r="E33" s="162"/>
      <c r="F33" s="162"/>
      <c r="G33" s="162"/>
      <c r="H33" s="162"/>
      <c r="I33" s="162"/>
      <c r="J33" s="113"/>
      <c r="K33" s="50"/>
      <c r="L33" s="93"/>
      <c r="M33" s="112" t="s">
        <v>82</v>
      </c>
      <c r="N33" s="112"/>
      <c r="O33" s="112"/>
      <c r="P33" s="112"/>
      <c r="Q33" s="112"/>
      <c r="R33" s="112"/>
      <c r="S33" s="112"/>
      <c r="T33" s="112"/>
      <c r="U33" s="112"/>
      <c r="V33" s="112"/>
      <c r="W33" s="96"/>
      <c r="X33" s="79"/>
    </row>
    <row r="34" spans="1:24" ht="16.5" customHeight="1" x14ac:dyDescent="0.2">
      <c r="A34" s="78"/>
      <c r="B34" s="98" t="s">
        <v>40</v>
      </c>
      <c r="C34" s="163" t="s">
        <v>57</v>
      </c>
      <c r="D34" s="163"/>
      <c r="E34" s="163"/>
      <c r="F34" s="163"/>
      <c r="G34" s="163"/>
      <c r="H34" s="163"/>
      <c r="I34" s="163"/>
      <c r="J34" s="127"/>
      <c r="K34" s="50"/>
      <c r="L34" s="93"/>
      <c r="M34" s="122" t="s">
        <v>54</v>
      </c>
      <c r="N34" s="123"/>
      <c r="O34" s="123"/>
      <c r="P34" s="123"/>
      <c r="Q34" s="123"/>
      <c r="R34" s="123"/>
      <c r="S34" s="123"/>
      <c r="T34" s="123"/>
      <c r="U34" s="123"/>
      <c r="V34" s="123"/>
      <c r="W34" s="97"/>
      <c r="X34" s="79"/>
    </row>
    <row r="35" spans="1:24" ht="36" customHeight="1" x14ac:dyDescent="0.2">
      <c r="A35" s="78"/>
      <c r="B35" s="93"/>
      <c r="C35" s="164"/>
      <c r="D35" s="164"/>
      <c r="E35" s="164"/>
      <c r="F35" s="164"/>
      <c r="G35" s="164"/>
      <c r="H35" s="164"/>
      <c r="I35" s="164"/>
      <c r="J35" s="97"/>
      <c r="K35" s="50"/>
      <c r="L35" s="93"/>
      <c r="M35" s="120" t="s">
        <v>79</v>
      </c>
      <c r="N35" s="121"/>
      <c r="O35" s="121"/>
      <c r="P35" s="121"/>
      <c r="Q35" s="121"/>
      <c r="R35" s="121"/>
      <c r="S35" s="121"/>
      <c r="T35" s="121"/>
      <c r="U35" s="121"/>
      <c r="V35" s="121"/>
      <c r="W35" s="97"/>
      <c r="X35" s="79"/>
    </row>
    <row r="36" spans="1:24" ht="20.25" x14ac:dyDescent="0.2">
      <c r="A36" s="78"/>
      <c r="B36" s="84"/>
      <c r="C36" s="165"/>
      <c r="D36" s="165"/>
      <c r="E36" s="165"/>
      <c r="F36" s="165"/>
      <c r="G36" s="165"/>
      <c r="H36" s="165"/>
      <c r="I36" s="165"/>
      <c r="J36" s="114"/>
      <c r="K36" s="50"/>
      <c r="L36" s="93"/>
      <c r="M36" s="125" t="s">
        <v>53</v>
      </c>
      <c r="N36" s="125"/>
      <c r="O36" s="125"/>
      <c r="P36" s="125"/>
      <c r="Q36" s="125"/>
      <c r="R36" s="125"/>
      <c r="S36" s="125"/>
      <c r="T36" s="125"/>
      <c r="U36" s="125"/>
      <c r="V36" s="125"/>
      <c r="W36" s="97"/>
      <c r="X36" s="79"/>
    </row>
    <row r="37" spans="1:24" ht="18.75" customHeight="1" x14ac:dyDescent="0.2">
      <c r="A37" s="78"/>
      <c r="B37" s="84"/>
      <c r="C37" s="165"/>
      <c r="D37" s="165"/>
      <c r="E37" s="165"/>
      <c r="F37" s="165"/>
      <c r="G37" s="165"/>
      <c r="H37" s="165"/>
      <c r="I37" s="165"/>
      <c r="J37" s="114"/>
      <c r="K37" s="50"/>
      <c r="L37" s="93"/>
      <c r="M37" s="122" t="s">
        <v>59</v>
      </c>
      <c r="N37" s="123"/>
      <c r="O37" s="123"/>
      <c r="P37" s="123"/>
      <c r="Q37" s="123"/>
      <c r="R37" s="123"/>
      <c r="S37" s="123"/>
      <c r="T37" s="123"/>
      <c r="U37" s="123"/>
      <c r="V37" s="123"/>
      <c r="W37" s="97"/>
      <c r="X37" s="79"/>
    </row>
    <row r="38" spans="1:24" ht="18.75" customHeight="1" x14ac:dyDescent="0.2">
      <c r="A38" s="78"/>
      <c r="B38" s="84"/>
      <c r="C38" s="166"/>
      <c r="D38" s="166"/>
      <c r="E38" s="166"/>
      <c r="F38" s="166"/>
      <c r="G38" s="166"/>
      <c r="H38" s="166"/>
      <c r="I38" s="166"/>
      <c r="J38" s="110"/>
      <c r="K38" s="50"/>
      <c r="L38" s="93"/>
      <c r="M38" s="112" t="s">
        <v>80</v>
      </c>
      <c r="N38" s="111"/>
      <c r="O38" s="111"/>
      <c r="P38" s="111"/>
      <c r="Q38" s="111"/>
      <c r="R38" s="111"/>
      <c r="S38" s="111"/>
      <c r="T38" s="111"/>
      <c r="U38" s="111"/>
      <c r="V38" s="111"/>
      <c r="W38" s="97"/>
      <c r="X38" s="79"/>
    </row>
    <row r="39" spans="1:24" ht="15" thickBot="1" x14ac:dyDescent="0.25">
      <c r="A39" s="78"/>
      <c r="B39" s="62"/>
      <c r="C39" s="99"/>
      <c r="D39" s="99"/>
      <c r="E39" s="99"/>
      <c r="F39" s="99"/>
      <c r="G39" s="99"/>
      <c r="H39" s="99"/>
      <c r="I39" s="99"/>
      <c r="J39" s="100"/>
      <c r="K39" s="50"/>
      <c r="L39" s="101"/>
      <c r="M39" s="117" t="s">
        <v>55</v>
      </c>
      <c r="N39" s="117"/>
      <c r="O39" s="117"/>
      <c r="P39" s="117"/>
      <c r="Q39" s="117"/>
      <c r="R39" s="117"/>
      <c r="S39" s="117"/>
      <c r="T39" s="117"/>
      <c r="U39" s="117"/>
      <c r="V39" s="117"/>
      <c r="W39" s="158"/>
      <c r="X39" s="79"/>
    </row>
    <row r="40" spans="1:24" ht="15" thickBot="1" x14ac:dyDescent="0.25">
      <c r="A40" s="102"/>
      <c r="B40" s="103"/>
      <c r="C40" s="104"/>
      <c r="D40" s="104"/>
      <c r="E40" s="104"/>
      <c r="F40" s="104"/>
      <c r="G40" s="104"/>
      <c r="H40" s="104"/>
      <c r="I40" s="104"/>
      <c r="J40" s="104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5"/>
    </row>
    <row r="41" spans="1:24" x14ac:dyDescent="0.2">
      <c r="C41" s="106"/>
      <c r="D41" s="106"/>
      <c r="E41" s="106"/>
      <c r="F41" s="106"/>
      <c r="G41" s="106"/>
      <c r="H41" s="106"/>
      <c r="I41" s="106"/>
      <c r="J41" s="106"/>
      <c r="M41" s="107"/>
    </row>
  </sheetData>
  <mergeCells count="21">
    <mergeCell ref="M39:W39"/>
    <mergeCell ref="B13:W14"/>
    <mergeCell ref="M23:V23"/>
    <mergeCell ref="M22:V22"/>
    <mergeCell ref="C17:J17"/>
    <mergeCell ref="M20:V21"/>
    <mergeCell ref="M17:V17"/>
    <mergeCell ref="M19:V19"/>
    <mergeCell ref="C32:J32"/>
    <mergeCell ref="C31:J31"/>
    <mergeCell ref="C37:J37"/>
    <mergeCell ref="C29:J29"/>
    <mergeCell ref="M31:W31"/>
    <mergeCell ref="M35:V35"/>
    <mergeCell ref="M37:V37"/>
    <mergeCell ref="M32:V32"/>
    <mergeCell ref="M36:V36"/>
    <mergeCell ref="C36:J36"/>
    <mergeCell ref="C34:J34"/>
    <mergeCell ref="M29:W29"/>
    <mergeCell ref="M34:V3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D51F7-21C7-47E6-9A15-182DCAE6153E}">
  <sheetPr>
    <tabColor theme="6"/>
  </sheetPr>
  <dimension ref="A10:AM29"/>
  <sheetViews>
    <sheetView showGridLines="0" zoomScaleNormal="100" workbookViewId="0">
      <selection activeCell="H21" sqref="H21"/>
    </sheetView>
  </sheetViews>
  <sheetFormatPr baseColWidth="10" defaultColWidth="11.42578125" defaultRowHeight="15" x14ac:dyDescent="0.25"/>
  <cols>
    <col min="1" max="1" width="14.42578125" style="1" customWidth="1"/>
    <col min="2" max="2" width="20.28515625" style="1" customWidth="1"/>
    <col min="3" max="3" width="16.42578125" style="1" customWidth="1"/>
    <col min="4" max="4" width="17.42578125" style="1" customWidth="1"/>
    <col min="5" max="5" width="12.85546875" style="1" customWidth="1"/>
    <col min="6" max="6" width="12.7109375" style="1" customWidth="1"/>
    <col min="7" max="8" width="17.28515625" style="1" customWidth="1"/>
    <col min="9" max="9" width="16.28515625" style="3" customWidth="1"/>
    <col min="10" max="19" width="12.7109375" style="3" customWidth="1"/>
    <col min="20" max="20" width="16" style="3" customWidth="1"/>
    <col min="21" max="22" width="12.7109375" style="3" customWidth="1"/>
    <col min="23" max="23" width="15.85546875" style="3" customWidth="1"/>
    <col min="24" max="24" width="12.7109375" style="3" customWidth="1"/>
    <col min="25" max="25" width="15.140625" style="3" customWidth="1"/>
    <col min="26" max="34" width="12.7109375" style="3" customWidth="1"/>
    <col min="35" max="36" width="12.7109375" style="2" customWidth="1"/>
    <col min="37" max="37" width="13.7109375" style="2" customWidth="1"/>
    <col min="38" max="39" width="11.42578125" style="3"/>
    <col min="40" max="16384" width="11.42578125" style="2"/>
  </cols>
  <sheetData>
    <row r="10" spans="1:37" ht="13.5" customHeight="1" x14ac:dyDescent="0.25"/>
    <row r="11" spans="1:37" s="3" customFormat="1" ht="7.5" customHeight="1" x14ac:dyDescent="0.25">
      <c r="A11" s="37"/>
      <c r="B11" s="37"/>
      <c r="C11" s="37"/>
      <c r="D11" s="37"/>
      <c r="E11" s="37"/>
      <c r="F11" s="37"/>
      <c r="G11" s="37"/>
      <c r="H11" s="37"/>
      <c r="AI11" s="2"/>
      <c r="AJ11" s="2"/>
      <c r="AK11" s="2"/>
    </row>
    <row r="12" spans="1:37" s="3" customFormat="1" x14ac:dyDescent="0.25">
      <c r="A12" s="38"/>
      <c r="B12" s="138" t="s">
        <v>38</v>
      </c>
      <c r="C12" s="138"/>
      <c r="D12" s="138"/>
      <c r="E12" s="138"/>
      <c r="F12" s="138"/>
      <c r="G12" s="138"/>
      <c r="H12" s="138"/>
      <c r="I12" s="138"/>
      <c r="J12" s="138"/>
      <c r="K12" s="138"/>
      <c r="L12" s="39"/>
      <c r="M12" s="6"/>
      <c r="N12" s="6"/>
      <c r="O12" s="7"/>
      <c r="P12" s="7"/>
      <c r="AI12" s="2"/>
      <c r="AJ12" s="2"/>
      <c r="AK12" s="2"/>
    </row>
    <row r="13" spans="1:37" s="3" customFormat="1" ht="48" customHeight="1" x14ac:dyDescent="0.25">
      <c r="A13" s="6"/>
      <c r="B13" s="23" t="s">
        <v>20</v>
      </c>
      <c r="C13" s="23" t="s">
        <v>0</v>
      </c>
      <c r="D13" s="23" t="s">
        <v>8</v>
      </c>
      <c r="E13" s="23" t="s">
        <v>1</v>
      </c>
      <c r="F13" s="23" t="s">
        <v>2</v>
      </c>
      <c r="G13" s="23" t="s">
        <v>9</v>
      </c>
      <c r="H13" s="23" t="s">
        <v>7</v>
      </c>
      <c r="I13" s="23" t="s">
        <v>10</v>
      </c>
      <c r="J13" s="24" t="s">
        <v>21</v>
      </c>
      <c r="K13" s="24" t="s">
        <v>60</v>
      </c>
      <c r="L13" s="7"/>
      <c r="M13" s="46"/>
      <c r="N13" s="46"/>
      <c r="O13" s="20"/>
      <c r="P13" s="20"/>
      <c r="Q13" s="5"/>
      <c r="R13" s="6"/>
      <c r="S13" s="6"/>
      <c r="T13" s="7"/>
      <c r="AI13" s="2"/>
      <c r="AJ13" s="2"/>
      <c r="AK13" s="2"/>
    </row>
    <row r="14" spans="1:37" s="3" customFormat="1" ht="27.75" customHeight="1" x14ac:dyDescent="0.25">
      <c r="A14" s="25" t="s">
        <v>23</v>
      </c>
      <c r="B14" s="15"/>
      <c r="C14" s="35">
        <v>600</v>
      </c>
      <c r="D14" s="35">
        <v>350</v>
      </c>
      <c r="E14" s="35">
        <v>120</v>
      </c>
      <c r="F14" s="35"/>
      <c r="G14" s="35"/>
      <c r="H14" s="35"/>
      <c r="I14" s="15"/>
      <c r="J14" s="13">
        <f>SUM(B14:I14)</f>
        <v>1070</v>
      </c>
      <c r="K14" s="33">
        <f>J14/H18/G18</f>
        <v>178.33333333333334</v>
      </c>
      <c r="L14" s="19"/>
      <c r="M14" s="19"/>
      <c r="N14" s="10"/>
      <c r="O14" s="8"/>
      <c r="P14" s="7"/>
      <c r="Q14" s="10"/>
      <c r="R14" s="10"/>
      <c r="S14" s="11"/>
      <c r="T14" s="9"/>
      <c r="AI14" s="2"/>
      <c r="AJ14" s="2"/>
      <c r="AK14" s="2"/>
    </row>
    <row r="15" spans="1:37" s="3" customFormat="1" ht="30" customHeight="1" x14ac:dyDescent="0.25">
      <c r="A15" s="26" t="s">
        <v>22</v>
      </c>
      <c r="B15" s="14">
        <f>B14/G18</f>
        <v>0</v>
      </c>
      <c r="C15" s="14">
        <f>C14/G18</f>
        <v>300</v>
      </c>
      <c r="D15" s="14">
        <f>D14/G18</f>
        <v>175</v>
      </c>
      <c r="E15" s="14">
        <f>E14/G18</f>
        <v>60</v>
      </c>
      <c r="F15" s="14">
        <f>F14/G18</f>
        <v>0</v>
      </c>
      <c r="G15" s="14">
        <f>G14/G18</f>
        <v>0</v>
      </c>
      <c r="H15" s="14">
        <f>H14/G18</f>
        <v>0</v>
      </c>
      <c r="I15" s="14">
        <f>I14/G18</f>
        <v>0</v>
      </c>
      <c r="J15" s="13">
        <f>J14/G18</f>
        <v>535</v>
      </c>
      <c r="K15" s="27"/>
      <c r="L15" s="16"/>
      <c r="M15" s="16"/>
      <c r="N15" s="7"/>
      <c r="O15" s="7"/>
      <c r="P15" s="7"/>
      <c r="Q15" s="7"/>
      <c r="R15" s="12"/>
      <c r="S15" s="12"/>
      <c r="T15" s="7"/>
      <c r="AI15" s="2"/>
      <c r="AJ15" s="2"/>
      <c r="AK15" s="2"/>
    </row>
    <row r="16" spans="1:37" s="3" customFormat="1" ht="6.75" customHeight="1" thickBot="1" x14ac:dyDescent="0.3">
      <c r="A16" s="26"/>
      <c r="B16" s="12"/>
      <c r="C16" s="26"/>
      <c r="D16" s="28"/>
      <c r="E16" s="28"/>
      <c r="F16" s="28"/>
      <c r="G16" s="28"/>
      <c r="H16" s="28"/>
      <c r="I16" s="28"/>
      <c r="J16" s="28"/>
      <c r="K16" s="28"/>
      <c r="L16" s="17"/>
      <c r="M16" s="16"/>
      <c r="N16" s="7"/>
      <c r="O16" s="7"/>
      <c r="P16" s="7"/>
      <c r="Q16" s="7"/>
      <c r="R16" s="12"/>
      <c r="S16" s="12"/>
      <c r="T16" s="7"/>
      <c r="AI16" s="2"/>
      <c r="AJ16" s="2"/>
      <c r="AK16" s="2"/>
    </row>
    <row r="17" spans="1:37" s="3" customFormat="1" ht="30" customHeight="1" x14ac:dyDescent="0.25">
      <c r="A17" s="26"/>
      <c r="B17" s="139" t="s">
        <v>35</v>
      </c>
      <c r="C17" s="140"/>
      <c r="D17" s="140"/>
      <c r="E17" s="141"/>
      <c r="F17" s="28"/>
      <c r="G17" s="146" t="s">
        <v>63</v>
      </c>
      <c r="H17" s="148" t="s">
        <v>64</v>
      </c>
      <c r="I17" s="6"/>
      <c r="J17" s="6"/>
      <c r="K17" s="28"/>
      <c r="L17" s="17"/>
      <c r="M17" s="16"/>
      <c r="N17" s="7"/>
      <c r="O17" s="7"/>
      <c r="P17" s="7"/>
      <c r="Q17" s="7"/>
      <c r="R17" s="12"/>
      <c r="S17" s="12"/>
      <c r="T17" s="7"/>
      <c r="AI17" s="2"/>
      <c r="AJ17" s="2"/>
      <c r="AK17" s="2"/>
    </row>
    <row r="18" spans="1:37" s="3" customFormat="1" ht="37.5" customHeight="1" thickBot="1" x14ac:dyDescent="0.3">
      <c r="A18" s="26"/>
      <c r="B18" s="42" t="s">
        <v>26</v>
      </c>
      <c r="C18" s="29" t="s">
        <v>25</v>
      </c>
      <c r="D18" s="30" t="s">
        <v>30</v>
      </c>
      <c r="E18" s="68" t="s">
        <v>21</v>
      </c>
      <c r="F18" s="28"/>
      <c r="G18" s="147">
        <v>2</v>
      </c>
      <c r="H18" s="149">
        <v>3</v>
      </c>
      <c r="I18" s="46"/>
      <c r="J18" s="46"/>
      <c r="K18" s="28"/>
      <c r="L18" s="17"/>
      <c r="M18" s="16"/>
      <c r="N18" s="7"/>
      <c r="O18" s="7"/>
      <c r="P18" s="7"/>
      <c r="Q18" s="7"/>
      <c r="R18" s="12"/>
      <c r="S18" s="12"/>
      <c r="T18" s="7"/>
      <c r="AI18" s="2"/>
      <c r="AJ18" s="2"/>
      <c r="AK18" s="2"/>
    </row>
    <row r="19" spans="1:37" s="3" customFormat="1" ht="30" customHeight="1" x14ac:dyDescent="0.25">
      <c r="A19" s="31"/>
      <c r="B19" s="40" t="s">
        <v>24</v>
      </c>
      <c r="C19" s="32">
        <v>2</v>
      </c>
      <c r="D19" s="145">
        <f>IF(($J$15*0.6)&gt;220,220,($J$15*0.6))</f>
        <v>220</v>
      </c>
      <c r="E19" s="69">
        <f>D19*C19</f>
        <v>440</v>
      </c>
      <c r="F19" s="28"/>
      <c r="G19" s="34"/>
      <c r="H19" s="28"/>
      <c r="I19" s="43"/>
      <c r="J19" s="44"/>
      <c r="K19" s="28"/>
      <c r="L19" s="17"/>
      <c r="M19" s="16"/>
      <c r="N19" s="7"/>
      <c r="O19" s="7"/>
      <c r="P19" s="7"/>
      <c r="Q19" s="7"/>
      <c r="R19" s="12"/>
      <c r="S19" s="12"/>
      <c r="T19" s="7"/>
      <c r="AI19" s="2"/>
      <c r="AJ19" s="2"/>
      <c r="AK19" s="2"/>
    </row>
    <row r="20" spans="1:37" s="3" customFormat="1" ht="50.25" customHeight="1" x14ac:dyDescent="0.25">
      <c r="A20" s="31"/>
      <c r="B20" s="40" t="s">
        <v>49</v>
      </c>
      <c r="C20" s="32"/>
      <c r="D20" s="145">
        <f>IF(($J$15*0.6)&gt;220,220,($J$15*0.6))</f>
        <v>220</v>
      </c>
      <c r="E20" s="69">
        <f>D20*C20</f>
        <v>0</v>
      </c>
      <c r="F20" s="28"/>
      <c r="G20" s="34"/>
      <c r="H20" s="28"/>
      <c r="I20" s="43"/>
      <c r="J20" s="44"/>
      <c r="K20" s="28"/>
      <c r="L20" s="17"/>
      <c r="M20" s="16"/>
      <c r="N20" s="7"/>
      <c r="O20" s="7"/>
      <c r="P20" s="7"/>
      <c r="Q20" s="7"/>
      <c r="R20" s="12"/>
      <c r="S20" s="12"/>
      <c r="T20" s="7"/>
      <c r="AI20" s="2"/>
      <c r="AJ20" s="2"/>
      <c r="AK20" s="2"/>
    </row>
    <row r="21" spans="1:37" s="3" customFormat="1" ht="73.5" customHeight="1" x14ac:dyDescent="0.25">
      <c r="A21" s="31"/>
      <c r="B21" s="40" t="s">
        <v>56</v>
      </c>
      <c r="C21" s="32"/>
      <c r="D21" s="145">
        <f>IF(($J$15*0.3)&gt;220,220,($J$15*0.3))</f>
        <v>160.5</v>
      </c>
      <c r="E21" s="69">
        <f>D21*C21</f>
        <v>0</v>
      </c>
      <c r="F21" s="28"/>
      <c r="G21" s="34"/>
      <c r="H21" s="28"/>
      <c r="I21" s="45"/>
      <c r="J21" s="45"/>
      <c r="K21" s="28"/>
      <c r="L21" s="17"/>
      <c r="M21" s="16"/>
      <c r="N21" s="7"/>
      <c r="O21" s="7"/>
      <c r="P21" s="7"/>
      <c r="Q21" s="7"/>
      <c r="R21" s="12"/>
      <c r="S21" s="12"/>
      <c r="T21" s="7"/>
      <c r="AI21" s="2"/>
      <c r="AJ21" s="2"/>
      <c r="AK21" s="2"/>
    </row>
    <row r="22" spans="1:37" s="3" customFormat="1" ht="21.75" customHeight="1" thickBot="1" x14ac:dyDescent="0.3">
      <c r="A22" s="31"/>
      <c r="B22" s="142" t="s">
        <v>33</v>
      </c>
      <c r="C22" s="143"/>
      <c r="D22" s="144"/>
      <c r="E22" s="74">
        <f>SUM(E19:E21)</f>
        <v>440</v>
      </c>
      <c r="F22" s="47"/>
      <c r="G22" s="28"/>
      <c r="H22" s="28"/>
      <c r="I22" s="28"/>
      <c r="J22" s="28"/>
      <c r="K22" s="28"/>
      <c r="L22" s="17"/>
      <c r="M22" s="16"/>
      <c r="N22" s="7"/>
      <c r="O22" s="7"/>
      <c r="P22" s="7"/>
      <c r="Q22" s="7"/>
      <c r="R22" s="12"/>
      <c r="S22" s="12"/>
      <c r="T22" s="7"/>
      <c r="AI22" s="2"/>
      <c r="AJ22" s="2"/>
      <c r="AK22" s="2"/>
    </row>
    <row r="23" spans="1:37" s="3" customFormat="1" ht="12" customHeight="1" thickBot="1" x14ac:dyDescent="0.3">
      <c r="A23" s="21"/>
      <c r="B23" s="22"/>
      <c r="C23" s="17"/>
      <c r="D23" s="18"/>
      <c r="E23" s="18"/>
      <c r="F23" s="18"/>
      <c r="G23" s="18"/>
      <c r="H23" s="18"/>
      <c r="I23" s="18"/>
      <c r="J23" s="18"/>
      <c r="K23" s="18"/>
      <c r="L23" s="17"/>
      <c r="M23" s="16"/>
      <c r="N23" s="7"/>
      <c r="O23" s="7"/>
      <c r="P23" s="7"/>
      <c r="Q23" s="7"/>
      <c r="R23" s="12"/>
      <c r="S23" s="12"/>
      <c r="T23" s="7"/>
      <c r="AI23" s="2"/>
      <c r="AJ23" s="2"/>
      <c r="AK23" s="2"/>
    </row>
    <row r="24" spans="1:37" s="3" customFormat="1" ht="30" customHeight="1" x14ac:dyDescent="0.25">
      <c r="A24" s="139" t="s">
        <v>37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1"/>
      <c r="S24" s="12"/>
      <c r="T24" s="7"/>
      <c r="AI24" s="2"/>
      <c r="AJ24" s="2"/>
      <c r="AK24" s="2"/>
    </row>
    <row r="25" spans="1:37" s="3" customFormat="1" ht="67.5" customHeight="1" x14ac:dyDescent="0.25">
      <c r="A25" s="65" t="s">
        <v>19</v>
      </c>
      <c r="B25" s="23" t="s">
        <v>27</v>
      </c>
      <c r="C25" s="23" t="s">
        <v>29</v>
      </c>
      <c r="D25" s="23" t="s">
        <v>28</v>
      </c>
      <c r="E25" s="23" t="s">
        <v>3</v>
      </c>
      <c r="F25" s="23" t="s">
        <v>6</v>
      </c>
      <c r="G25" s="23" t="s">
        <v>11</v>
      </c>
      <c r="H25" s="23" t="s">
        <v>12</v>
      </c>
      <c r="I25" s="23" t="s">
        <v>13</v>
      </c>
      <c r="J25" s="23" t="s">
        <v>14</v>
      </c>
      <c r="K25" s="23" t="s">
        <v>15</v>
      </c>
      <c r="L25" s="23" t="s">
        <v>16</v>
      </c>
      <c r="M25" s="23" t="s">
        <v>17</v>
      </c>
      <c r="N25" s="23" t="s">
        <v>18</v>
      </c>
      <c r="O25" s="23" t="s">
        <v>4</v>
      </c>
      <c r="P25" s="23" t="s">
        <v>7</v>
      </c>
      <c r="Q25" s="24" t="s">
        <v>5</v>
      </c>
      <c r="R25" s="66" t="s">
        <v>32</v>
      </c>
      <c r="S25" s="12"/>
      <c r="T25" s="7"/>
      <c r="AI25" s="2"/>
      <c r="AJ25" s="2"/>
      <c r="AK25" s="2"/>
    </row>
    <row r="26" spans="1:37" s="3" customFormat="1" ht="50.25" customHeight="1" thickBot="1" x14ac:dyDescent="0.3">
      <c r="A26" s="108">
        <f>J14-SUM(B26:P26)</f>
        <v>470</v>
      </c>
      <c r="B26" s="48">
        <v>600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1">
        <f t="shared" ref="Q26" si="0">SUM(A26:P26)</f>
        <v>1070</v>
      </c>
      <c r="R26" s="67">
        <f>Q26-J14</f>
        <v>0</v>
      </c>
      <c r="T26" s="4"/>
      <c r="AI26" s="2"/>
      <c r="AJ26" s="2"/>
      <c r="AK26" s="2"/>
    </row>
    <row r="27" spans="1:37" s="3" customFormat="1" ht="32.25" customHeight="1" x14ac:dyDescent="0.25">
      <c r="A27" s="109" t="str">
        <f>IF(A26&gt;E22,"Aide maximale dépassée","Ok")</f>
        <v>Aide maximale dépassée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36"/>
      <c r="T27" s="4"/>
      <c r="AI27" s="2"/>
      <c r="AJ27" s="2"/>
      <c r="AK27" s="2"/>
    </row>
    <row r="28" spans="1:37" s="3" customFormat="1" x14ac:dyDescent="0.25">
      <c r="A28" s="1"/>
      <c r="B28" s="1"/>
      <c r="C28" s="1"/>
      <c r="D28" s="1"/>
      <c r="E28" s="1"/>
      <c r="F28" s="1"/>
      <c r="G28" s="1"/>
      <c r="H28" s="1"/>
      <c r="AI28" s="2"/>
      <c r="AJ28" s="2"/>
      <c r="AK28" s="2"/>
    </row>
    <row r="29" spans="1:37" s="3" customFormat="1" ht="15" customHeight="1" x14ac:dyDescent="0.25">
      <c r="A29" s="1"/>
      <c r="B29" s="1"/>
      <c r="C29" s="1"/>
      <c r="D29" s="1"/>
      <c r="E29" s="1"/>
      <c r="F29" s="1"/>
      <c r="G29" s="1"/>
      <c r="H29" s="1"/>
      <c r="AI29" s="2"/>
      <c r="AJ29" s="2"/>
      <c r="AK29" s="2"/>
    </row>
  </sheetData>
  <mergeCells count="4">
    <mergeCell ref="B12:K12"/>
    <mergeCell ref="B17:E17"/>
    <mergeCell ref="A24:R24"/>
    <mergeCell ref="B22:D22"/>
  </mergeCells>
  <conditionalFormatting sqref="A26">
    <cfRule type="cellIs" dxfId="11" priority="1" operator="lessThanOrEqual">
      <formula>$E$22</formula>
    </cfRule>
    <cfRule type="cellIs" dxfId="10" priority="2" operator="greaterThan">
      <formula>$E$22</formula>
    </cfRule>
  </conditionalFormatting>
  <conditionalFormatting sqref="K14">
    <cfRule type="cellIs" dxfId="9" priority="5" operator="lessThanOrEqual">
      <formula>190</formula>
    </cfRule>
    <cfRule type="cellIs" dxfId="8" priority="6" operator="greaterThan">
      <formula>190</formula>
    </cfRule>
  </conditionalFormatting>
  <conditionalFormatting sqref="R26">
    <cfRule type="cellIs" dxfId="7" priority="3" operator="equal">
      <formula>0</formula>
    </cfRule>
    <cfRule type="cellIs" dxfId="6" priority="4" operator="not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AA7DED-99E3-49EA-AA99-64852E6E0F22}">
          <x14:formula1>
            <xm:f>#REF!</xm:f>
          </x14:formula1>
          <xm:sqref>I21</xm:sqref>
        </x14:dataValidation>
        <x14:dataValidation type="list" allowBlank="1" showInputMessage="1" showErrorMessage="1" xr:uid="{B1A57F4E-2296-4ABE-9E7D-649E5F1D03AA}">
          <x14:formula1>
            <xm:f>#REF!</xm:f>
          </x14:formula1>
          <xm:sqref>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1E93-3928-4925-9711-B3A962164FC3}">
  <sheetPr>
    <tabColor theme="8"/>
  </sheetPr>
  <dimension ref="A9:AM28"/>
  <sheetViews>
    <sheetView showGridLines="0" tabSelected="1" zoomScaleNormal="100" workbookViewId="0">
      <selection activeCell="G20" sqref="G20"/>
    </sheetView>
  </sheetViews>
  <sheetFormatPr baseColWidth="10" defaultColWidth="11.42578125" defaultRowHeight="15" x14ac:dyDescent="0.25"/>
  <cols>
    <col min="1" max="1" width="14.42578125" style="1" customWidth="1"/>
    <col min="2" max="2" width="20.28515625" style="1" customWidth="1"/>
    <col min="3" max="3" width="16.42578125" style="1" customWidth="1"/>
    <col min="4" max="4" width="17.42578125" style="1" customWidth="1"/>
    <col min="5" max="5" width="12.85546875" style="1" customWidth="1"/>
    <col min="6" max="6" width="12.7109375" style="1" customWidth="1"/>
    <col min="7" max="8" width="17.28515625" style="1" customWidth="1"/>
    <col min="9" max="9" width="16.28515625" style="3" customWidth="1"/>
    <col min="10" max="19" width="12.7109375" style="3" customWidth="1"/>
    <col min="20" max="20" width="16" style="3" customWidth="1"/>
    <col min="21" max="22" width="12.7109375" style="3" customWidth="1"/>
    <col min="23" max="23" width="15.85546875" style="3" customWidth="1"/>
    <col min="24" max="24" width="12.7109375" style="3" customWidth="1"/>
    <col min="25" max="25" width="15.140625" style="3" customWidth="1"/>
    <col min="26" max="34" width="12.7109375" style="3" customWidth="1"/>
    <col min="35" max="36" width="12.7109375" style="2" customWidth="1"/>
    <col min="37" max="37" width="13.7109375" style="2" customWidth="1"/>
    <col min="38" max="39" width="11.42578125" style="3"/>
    <col min="40" max="16384" width="11.42578125" style="2"/>
  </cols>
  <sheetData>
    <row r="9" spans="1:37" s="3" customFormat="1" ht="13.5" customHeight="1" x14ac:dyDescent="0.25">
      <c r="A9" s="1"/>
      <c r="B9" s="1"/>
      <c r="C9" s="1"/>
      <c r="D9" s="1"/>
      <c r="E9" s="1"/>
      <c r="F9" s="1"/>
      <c r="G9" s="1"/>
      <c r="H9" s="1"/>
      <c r="AI9" s="2"/>
      <c r="AJ9" s="2"/>
      <c r="AK9" s="2"/>
    </row>
    <row r="10" spans="1:37" s="3" customFormat="1" ht="7.5" customHeight="1" x14ac:dyDescent="0.25">
      <c r="A10" s="37"/>
      <c r="B10" s="37"/>
      <c r="C10" s="37"/>
      <c r="D10" s="37"/>
      <c r="E10" s="37"/>
      <c r="F10" s="37"/>
      <c r="G10" s="37"/>
      <c r="H10" s="37"/>
      <c r="AI10" s="2"/>
      <c r="AJ10" s="2"/>
      <c r="AK10" s="2"/>
    </row>
    <row r="11" spans="1:37" s="3" customFormat="1" x14ac:dyDescent="0.25">
      <c r="A11" s="38"/>
      <c r="B11" s="138" t="s">
        <v>34</v>
      </c>
      <c r="C11" s="138"/>
      <c r="D11" s="138"/>
      <c r="E11" s="138"/>
      <c r="F11" s="138"/>
      <c r="G11" s="138"/>
      <c r="H11" s="138"/>
      <c r="I11" s="138"/>
      <c r="J11" s="138"/>
      <c r="K11" s="138"/>
      <c r="L11" s="39"/>
      <c r="M11" s="6"/>
      <c r="N11" s="6"/>
      <c r="O11" s="7"/>
      <c r="P11" s="7"/>
      <c r="AI11" s="2"/>
      <c r="AJ11" s="2"/>
      <c r="AK11" s="2"/>
    </row>
    <row r="12" spans="1:37" s="3" customFormat="1" ht="48" customHeight="1" x14ac:dyDescent="0.25">
      <c r="A12" s="6"/>
      <c r="B12" s="23" t="s">
        <v>20</v>
      </c>
      <c r="C12" s="23" t="s">
        <v>0</v>
      </c>
      <c r="D12" s="23" t="s">
        <v>8</v>
      </c>
      <c r="E12" s="23" t="s">
        <v>1</v>
      </c>
      <c r="F12" s="23" t="s">
        <v>2</v>
      </c>
      <c r="G12" s="23" t="s">
        <v>9</v>
      </c>
      <c r="H12" s="23" t="s">
        <v>7</v>
      </c>
      <c r="I12" s="23" t="s">
        <v>10</v>
      </c>
      <c r="J12" s="24" t="s">
        <v>21</v>
      </c>
      <c r="K12" s="24" t="s">
        <v>60</v>
      </c>
      <c r="L12" s="7"/>
      <c r="M12" s="46"/>
      <c r="N12" s="46"/>
      <c r="O12" s="20"/>
      <c r="P12" s="20"/>
      <c r="Q12" s="5"/>
      <c r="R12" s="6"/>
      <c r="S12" s="6"/>
      <c r="T12" s="7"/>
      <c r="AI12" s="2"/>
      <c r="AJ12" s="2"/>
      <c r="AK12" s="2"/>
    </row>
    <row r="13" spans="1:37" s="3" customFormat="1" ht="27.75" customHeight="1" x14ac:dyDescent="0.25">
      <c r="A13" s="25" t="s">
        <v>31</v>
      </c>
      <c r="B13" s="15"/>
      <c r="C13" s="35">
        <v>600</v>
      </c>
      <c r="D13" s="35">
        <v>350</v>
      </c>
      <c r="E13" s="35">
        <v>120</v>
      </c>
      <c r="F13" s="35"/>
      <c r="G13" s="35"/>
      <c r="H13" s="35"/>
      <c r="I13" s="15"/>
      <c r="J13" s="13">
        <f>SUM(B13:I13)</f>
        <v>1070</v>
      </c>
      <c r="K13" s="145">
        <f>J13/H17/G17</f>
        <v>178.33333333333334</v>
      </c>
      <c r="L13" s="19"/>
      <c r="M13" s="19"/>
      <c r="N13" s="10"/>
      <c r="O13" s="8"/>
      <c r="P13" s="7"/>
      <c r="Q13" s="10"/>
      <c r="R13" s="10"/>
      <c r="S13" s="11"/>
      <c r="T13" s="9"/>
      <c r="AI13" s="2"/>
      <c r="AJ13" s="2"/>
      <c r="AK13" s="2"/>
    </row>
    <row r="14" spans="1:37" s="3" customFormat="1" ht="30" customHeight="1" x14ac:dyDescent="0.25">
      <c r="A14" s="26" t="s">
        <v>61</v>
      </c>
      <c r="B14" s="14">
        <f>B13/G17</f>
        <v>0</v>
      </c>
      <c r="C14" s="14">
        <f>C13/G17</f>
        <v>300</v>
      </c>
      <c r="D14" s="14">
        <f>D13/G17</f>
        <v>175</v>
      </c>
      <c r="E14" s="14">
        <f>E13/G17</f>
        <v>60</v>
      </c>
      <c r="F14" s="14">
        <f>F13/G17</f>
        <v>0</v>
      </c>
      <c r="G14" s="14">
        <f>G13/G17</f>
        <v>0</v>
      </c>
      <c r="H14" s="14">
        <f>H13/G17</f>
        <v>0</v>
      </c>
      <c r="I14" s="14">
        <f>I13/G17</f>
        <v>0</v>
      </c>
      <c r="J14" s="13">
        <f>J13/G17</f>
        <v>535</v>
      </c>
      <c r="K14" s="27"/>
      <c r="L14" s="16"/>
      <c r="M14" s="16"/>
      <c r="N14" s="7"/>
      <c r="O14" s="7"/>
      <c r="P14" s="7"/>
      <c r="Q14" s="7"/>
      <c r="R14" s="12"/>
      <c r="S14" s="12"/>
      <c r="T14" s="7"/>
      <c r="AI14" s="2"/>
      <c r="AJ14" s="2"/>
      <c r="AK14" s="2"/>
    </row>
    <row r="15" spans="1:37" s="3" customFormat="1" ht="6.75" customHeight="1" thickBot="1" x14ac:dyDescent="0.3">
      <c r="A15" s="26"/>
      <c r="B15" s="12"/>
      <c r="C15" s="26"/>
      <c r="D15" s="28"/>
      <c r="E15" s="28"/>
      <c r="F15" s="28"/>
      <c r="G15" s="28"/>
      <c r="H15" s="28"/>
      <c r="I15" s="28"/>
      <c r="J15" s="28"/>
      <c r="K15" s="28"/>
      <c r="L15" s="17"/>
      <c r="M15" s="16"/>
      <c r="N15" s="7"/>
      <c r="O15" s="7"/>
      <c r="P15" s="7"/>
      <c r="Q15" s="7"/>
      <c r="R15" s="12"/>
      <c r="S15" s="12"/>
      <c r="T15" s="7"/>
      <c r="AI15" s="2"/>
      <c r="AJ15" s="2"/>
      <c r="AK15" s="2"/>
    </row>
    <row r="16" spans="1:37" s="3" customFormat="1" ht="30" customHeight="1" x14ac:dyDescent="0.25">
      <c r="A16" s="26"/>
      <c r="B16" s="139" t="s">
        <v>35</v>
      </c>
      <c r="C16" s="140"/>
      <c r="D16" s="140"/>
      <c r="E16" s="141"/>
      <c r="F16" s="28"/>
      <c r="G16" s="70" t="s">
        <v>65</v>
      </c>
      <c r="H16" s="71" t="s">
        <v>66</v>
      </c>
      <c r="I16" s="6"/>
      <c r="J16" s="6"/>
      <c r="K16" s="28"/>
      <c r="L16" s="17"/>
      <c r="M16" s="16"/>
      <c r="N16" s="7"/>
      <c r="O16" s="7"/>
      <c r="P16" s="7"/>
      <c r="Q16" s="7"/>
      <c r="R16" s="12"/>
      <c r="S16" s="12"/>
      <c r="T16" s="7"/>
      <c r="AI16" s="2"/>
      <c r="AJ16" s="2"/>
      <c r="AK16" s="2"/>
    </row>
    <row r="17" spans="1:37" s="3" customFormat="1" ht="37.5" customHeight="1" thickBot="1" x14ac:dyDescent="0.3">
      <c r="A17" s="26"/>
      <c r="B17" s="42" t="s">
        <v>26</v>
      </c>
      <c r="C17" s="29" t="s">
        <v>25</v>
      </c>
      <c r="D17" s="30" t="s">
        <v>30</v>
      </c>
      <c r="E17" s="68" t="s">
        <v>21</v>
      </c>
      <c r="F17" s="28"/>
      <c r="G17" s="147">
        <v>2</v>
      </c>
      <c r="H17" s="149">
        <v>3</v>
      </c>
      <c r="I17" s="46"/>
      <c r="J17" s="46"/>
      <c r="K17" s="28"/>
      <c r="L17" s="17"/>
      <c r="M17" s="16"/>
      <c r="N17" s="7"/>
      <c r="O17" s="7"/>
      <c r="P17" s="7"/>
      <c r="Q17" s="7"/>
      <c r="R17" s="12"/>
      <c r="S17" s="12"/>
      <c r="T17" s="7"/>
      <c r="AI17" s="2"/>
      <c r="AJ17" s="2"/>
      <c r="AK17" s="2"/>
    </row>
    <row r="18" spans="1:37" s="3" customFormat="1" ht="30" customHeight="1" x14ac:dyDescent="0.25">
      <c r="A18" s="31"/>
      <c r="B18" s="40" t="s">
        <v>24</v>
      </c>
      <c r="C18" s="32">
        <v>2</v>
      </c>
      <c r="D18" s="145">
        <f>IF(($J$14*0.6)&gt;220,220,($J$14*0.6))</f>
        <v>220</v>
      </c>
      <c r="E18" s="69">
        <f>D18*C18</f>
        <v>440</v>
      </c>
      <c r="F18" s="28"/>
      <c r="G18" s="34"/>
      <c r="H18" s="28"/>
      <c r="I18" s="43"/>
      <c r="J18" s="44"/>
      <c r="K18" s="28"/>
      <c r="L18" s="17"/>
      <c r="M18" s="16"/>
      <c r="N18" s="7"/>
      <c r="O18" s="7"/>
      <c r="P18" s="7"/>
      <c r="Q18" s="7"/>
      <c r="R18" s="12"/>
      <c r="S18" s="12"/>
      <c r="T18" s="7"/>
      <c r="AI18" s="2"/>
      <c r="AJ18" s="2"/>
      <c r="AK18" s="2"/>
    </row>
    <row r="19" spans="1:37" s="3" customFormat="1" ht="50.25" customHeight="1" x14ac:dyDescent="0.25">
      <c r="A19" s="31"/>
      <c r="B19" s="40" t="s">
        <v>49</v>
      </c>
      <c r="C19" s="32"/>
      <c r="D19" s="145">
        <f>IF(($J$14*0.6)&gt;220,220,($J$14*0.6))</f>
        <v>220</v>
      </c>
      <c r="E19" s="69">
        <f>D19*C19</f>
        <v>0</v>
      </c>
      <c r="F19" s="28"/>
      <c r="G19" s="34"/>
      <c r="H19" s="28"/>
      <c r="I19" s="43"/>
      <c r="J19" s="44"/>
      <c r="K19" s="28"/>
      <c r="L19" s="17"/>
      <c r="M19" s="16"/>
      <c r="N19" s="7"/>
      <c r="O19" s="7"/>
      <c r="P19" s="7"/>
      <c r="Q19" s="7"/>
      <c r="R19" s="12"/>
      <c r="S19" s="12"/>
      <c r="T19" s="7"/>
      <c r="AI19" s="2"/>
      <c r="AJ19" s="2"/>
      <c r="AK19" s="2"/>
    </row>
    <row r="20" spans="1:37" s="3" customFormat="1" ht="73.5" customHeight="1" x14ac:dyDescent="0.25">
      <c r="A20" s="31"/>
      <c r="B20" s="40" t="s">
        <v>56</v>
      </c>
      <c r="C20" s="32"/>
      <c r="D20" s="145">
        <f>IF(($J$14*0.3)&gt;220,220,($J$14*0.3))</f>
        <v>160.5</v>
      </c>
      <c r="E20" s="69">
        <f>D20*C20</f>
        <v>0</v>
      </c>
      <c r="F20" s="28"/>
      <c r="G20" s="34"/>
      <c r="H20" s="28"/>
      <c r="I20" s="45"/>
      <c r="J20" s="45"/>
      <c r="K20" s="28"/>
      <c r="L20" s="17"/>
      <c r="M20" s="16"/>
      <c r="N20" s="7"/>
      <c r="O20" s="7"/>
      <c r="P20" s="7"/>
      <c r="Q20" s="7"/>
      <c r="R20" s="12"/>
      <c r="S20" s="12"/>
      <c r="T20" s="7"/>
      <c r="AI20" s="2"/>
      <c r="AJ20" s="2"/>
      <c r="AK20" s="2"/>
    </row>
    <row r="21" spans="1:37" s="3" customFormat="1" ht="21.75" customHeight="1" thickBot="1" x14ac:dyDescent="0.3">
      <c r="A21" s="31"/>
      <c r="B21" s="142" t="s">
        <v>62</v>
      </c>
      <c r="C21" s="143"/>
      <c r="D21" s="144"/>
      <c r="E21" s="74">
        <f>SUM(E18:E20)</f>
        <v>440</v>
      </c>
      <c r="F21" s="47"/>
      <c r="G21" s="28"/>
      <c r="H21" s="28"/>
      <c r="I21" s="28"/>
      <c r="J21" s="28"/>
      <c r="K21" s="28"/>
      <c r="L21" s="17"/>
      <c r="M21" s="16"/>
      <c r="N21" s="7"/>
      <c r="O21" s="7"/>
      <c r="P21" s="7"/>
      <c r="Q21" s="7"/>
      <c r="R21" s="12"/>
      <c r="S21" s="12"/>
      <c r="T21" s="7"/>
      <c r="AI21" s="2"/>
      <c r="AJ21" s="2"/>
      <c r="AK21" s="2"/>
    </row>
    <row r="22" spans="1:37" s="3" customFormat="1" ht="12" customHeight="1" thickBot="1" x14ac:dyDescent="0.3">
      <c r="A22" s="21"/>
      <c r="B22" s="22"/>
      <c r="C22" s="17"/>
      <c r="D22" s="18"/>
      <c r="E22" s="18"/>
      <c r="F22" s="18"/>
      <c r="G22" s="18"/>
      <c r="H22" s="18"/>
      <c r="I22" s="18"/>
      <c r="J22" s="18"/>
      <c r="K22" s="18"/>
      <c r="L22" s="17"/>
      <c r="M22" s="16"/>
      <c r="N22" s="7"/>
      <c r="O22" s="7"/>
      <c r="P22" s="7"/>
      <c r="Q22" s="7"/>
      <c r="R22" s="12"/>
      <c r="S22" s="12"/>
      <c r="T22" s="7"/>
      <c r="AI22" s="2"/>
      <c r="AJ22" s="2"/>
      <c r="AK22" s="2"/>
    </row>
    <row r="23" spans="1:37" s="3" customFormat="1" ht="30" customHeight="1" x14ac:dyDescent="0.25">
      <c r="A23" s="139" t="s">
        <v>36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1"/>
      <c r="S23" s="12"/>
      <c r="T23" s="7"/>
      <c r="AI23" s="2"/>
      <c r="AJ23" s="2"/>
      <c r="AK23" s="2"/>
    </row>
    <row r="24" spans="1:37" s="3" customFormat="1" ht="67.5" customHeight="1" x14ac:dyDescent="0.25">
      <c r="A24" s="65" t="s">
        <v>19</v>
      </c>
      <c r="B24" s="23" t="s">
        <v>27</v>
      </c>
      <c r="C24" s="23" t="s">
        <v>29</v>
      </c>
      <c r="D24" s="23" t="s">
        <v>28</v>
      </c>
      <c r="E24" s="23" t="s">
        <v>3</v>
      </c>
      <c r="F24" s="23" t="s">
        <v>6</v>
      </c>
      <c r="G24" s="23" t="s">
        <v>11</v>
      </c>
      <c r="H24" s="23" t="s">
        <v>12</v>
      </c>
      <c r="I24" s="23" t="s">
        <v>13</v>
      </c>
      <c r="J24" s="23" t="s">
        <v>14</v>
      </c>
      <c r="K24" s="23" t="s">
        <v>15</v>
      </c>
      <c r="L24" s="23" t="s">
        <v>16</v>
      </c>
      <c r="M24" s="23" t="s">
        <v>17</v>
      </c>
      <c r="N24" s="23" t="s">
        <v>18</v>
      </c>
      <c r="O24" s="23" t="s">
        <v>4</v>
      </c>
      <c r="P24" s="23" t="s">
        <v>7</v>
      </c>
      <c r="Q24" s="24" t="s">
        <v>5</v>
      </c>
      <c r="R24" s="66" t="s">
        <v>32</v>
      </c>
      <c r="S24" s="12"/>
      <c r="T24" s="7"/>
      <c r="AI24" s="2"/>
      <c r="AJ24" s="2"/>
      <c r="AK24" s="2"/>
    </row>
    <row r="25" spans="1:37" s="3" customFormat="1" ht="50.25" customHeight="1" thickBot="1" x14ac:dyDescent="0.3">
      <c r="A25" s="108">
        <f>J13-SUM(B25:P25)</f>
        <v>470</v>
      </c>
      <c r="B25" s="48">
        <v>600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1">
        <f t="shared" ref="Q25" si="0">SUM(A25:P25)</f>
        <v>1070</v>
      </c>
      <c r="R25" s="67">
        <f>Q25-J13</f>
        <v>0</v>
      </c>
      <c r="T25" s="4"/>
      <c r="AI25" s="2"/>
      <c r="AJ25" s="2"/>
      <c r="AK25" s="2"/>
    </row>
    <row r="26" spans="1:37" s="3" customFormat="1" ht="32.25" customHeight="1" x14ac:dyDescent="0.25">
      <c r="A26" s="109" t="str">
        <f>IF(A25&gt;E21,"Aide maximale dépassée","Ok")</f>
        <v>Aide maximale dépassée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36"/>
      <c r="T26" s="4"/>
      <c r="AI26" s="2"/>
      <c r="AJ26" s="2"/>
      <c r="AK26" s="2"/>
    </row>
    <row r="27" spans="1:37" s="3" customFormat="1" x14ac:dyDescent="0.25">
      <c r="A27" s="1"/>
      <c r="B27" s="1"/>
      <c r="C27" s="1"/>
      <c r="D27" s="1"/>
      <c r="E27" s="1"/>
      <c r="F27" s="1"/>
      <c r="G27" s="1"/>
      <c r="H27" s="1"/>
      <c r="AI27" s="2"/>
      <c r="AJ27" s="2"/>
      <c r="AK27" s="2"/>
    </row>
    <row r="28" spans="1:37" s="3" customFormat="1" ht="15" customHeight="1" x14ac:dyDescent="0.25">
      <c r="A28" s="1"/>
      <c r="B28" s="1"/>
      <c r="C28" s="1"/>
      <c r="D28" s="1"/>
      <c r="E28" s="1"/>
      <c r="F28" s="1"/>
      <c r="G28" s="1"/>
      <c r="H28" s="1"/>
      <c r="AI28" s="2"/>
      <c r="AJ28" s="2"/>
      <c r="AK28" s="2"/>
    </row>
  </sheetData>
  <mergeCells count="4">
    <mergeCell ref="B11:K11"/>
    <mergeCell ref="B16:E16"/>
    <mergeCell ref="B21:D21"/>
    <mergeCell ref="A23:R23"/>
  </mergeCells>
  <conditionalFormatting sqref="A25">
    <cfRule type="cellIs" dxfId="5" priority="1" operator="lessThanOrEqual">
      <formula>$E$21</formula>
    </cfRule>
    <cfRule type="cellIs" dxfId="4" priority="2" operator="greaterThan">
      <formula>$E$21</formula>
    </cfRule>
  </conditionalFormatting>
  <conditionalFormatting sqref="K13">
    <cfRule type="cellIs" dxfId="3" priority="5" operator="lessThanOrEqual">
      <formula>190</formula>
    </cfRule>
    <cfRule type="cellIs" dxfId="2" priority="6" operator="greaterThan">
      <formula>190</formula>
    </cfRule>
  </conditionalFormatting>
  <conditionalFormatting sqref="R25">
    <cfRule type="cellIs" dxfId="1" priority="3" operator="equal">
      <formula>0</formula>
    </cfRule>
    <cfRule type="cellIs" dxfId="0" priority="4" operator="not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A00079-739F-4496-967D-BB104D779E15}">
          <x14:formula1>
            <xm:f>#REF!</xm:f>
          </x14:formula1>
          <xm:sqref>J20</xm:sqref>
        </x14:dataValidation>
        <x14:dataValidation type="list" allowBlank="1" showInputMessage="1" showErrorMessage="1" xr:uid="{3726EAAE-FCB5-4E87-97F9-FE785BB80E6B}">
          <x14:formula1>
            <xm:f>#REF!</xm:f>
          </x14:formula1>
          <xm:sqref>I20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Notice</vt:lpstr>
      <vt:lpstr>1. Budget prévisionnel</vt:lpstr>
      <vt:lpstr>2. Bilan financier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Nicolas</dc:creator>
  <cp:lastModifiedBy>Sébastien GALTIER</cp:lastModifiedBy>
  <dcterms:created xsi:type="dcterms:W3CDTF">2022-03-14T09:34:37Z</dcterms:created>
  <dcterms:modified xsi:type="dcterms:W3CDTF">2024-05-14T13:14:58Z</dcterms:modified>
</cp:coreProperties>
</file>